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a-data-repository\ITO\WADAS\AARS\Gemma\2014\CGS-Cluster3\PPA CY 2014\PPA_aar2014\"/>
    </mc:Choice>
  </mc:AlternateContent>
  <bookViews>
    <workbookView xWindow="360" yWindow="96" windowWidth="15600" windowHeight="9240"/>
  </bookViews>
  <sheets>
    <sheet name="Balance Sheet" sheetId="1" r:id="rId1"/>
    <sheet name="Comprehensive Income " sheetId="2" r:id="rId2"/>
    <sheet name="Equity" sheetId="3" r:id="rId3"/>
    <sheet name="Cash Flows" sheetId="4" r:id="rId4"/>
  </sheets>
  <definedNames>
    <definedName name="_xlnm.Print_Area" localSheetId="0">'Balance Sheet'!$A$1:$I$44</definedName>
    <definedName name="_xlnm.Print_Area" localSheetId="3">'Cash Flows'!$A$1:$F$44</definedName>
    <definedName name="_xlnm.Print_Area" localSheetId="1">'Comprehensive Income '!$A$1:$F$41</definedName>
    <definedName name="_xlnm.Print_Area" localSheetId="2">Equity!$A$1:$E$42</definedName>
  </definedNames>
  <calcPr calcId="152511"/>
</workbook>
</file>

<file path=xl/calcChain.xml><?xml version="1.0" encoding="utf-8"?>
<calcChain xmlns="http://schemas.openxmlformats.org/spreadsheetml/2006/main">
  <c r="I16" i="1" l="1"/>
  <c r="G16" i="1"/>
  <c r="D31" i="4"/>
  <c r="D26" i="4"/>
  <c r="D20" i="4"/>
  <c r="D35" i="4" s="1"/>
  <c r="D39" i="4" s="1"/>
  <c r="D30" i="3"/>
  <c r="D24" i="3"/>
  <c r="D20" i="3"/>
  <c r="E33" i="2"/>
  <c r="E25" i="2"/>
  <c r="E21" i="2"/>
  <c r="G37" i="1"/>
  <c r="G30" i="1"/>
  <c r="G22" i="1"/>
  <c r="F31" i="4"/>
  <c r="F20" i="4"/>
  <c r="F26" i="4"/>
  <c r="E30" i="3"/>
  <c r="E24" i="3"/>
  <c r="E20" i="3"/>
  <c r="F33" i="2"/>
  <c r="F25" i="2"/>
  <c r="F21" i="2"/>
  <c r="I37" i="1"/>
  <c r="I30" i="1"/>
  <c r="I22" i="1"/>
  <c r="H40" i="1"/>
  <c r="G23" i="1" l="1"/>
  <c r="E26" i="2"/>
  <c r="D31" i="3"/>
  <c r="E34" i="2"/>
  <c r="E36" i="2" s="1"/>
  <c r="G38" i="1"/>
  <c r="G40" i="1" s="1"/>
  <c r="F35" i="4"/>
  <c r="F39" i="4" s="1"/>
  <c r="F26" i="2"/>
  <c r="F34" i="2" s="1"/>
  <c r="F36" i="2" s="1"/>
  <c r="E31" i="3"/>
  <c r="I38" i="1"/>
  <c r="I40" i="1" s="1"/>
  <c r="I23" i="1"/>
</calcChain>
</file>

<file path=xl/comments1.xml><?xml version="1.0" encoding="utf-8"?>
<comments xmlns="http://schemas.openxmlformats.org/spreadsheetml/2006/main">
  <authors>
    <author>PPA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PPA: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Sionnie Silang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</rPr>
          <t>Sionnie Silang: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<sst xmlns="http://schemas.openxmlformats.org/spreadsheetml/2006/main" count="149" uniqueCount="124">
  <si>
    <t>PHILIPPINE PORTS AUTHORITY</t>
  </si>
  <si>
    <t>Notes</t>
  </si>
  <si>
    <t>ASSETS</t>
  </si>
  <si>
    <t>Current Assets</t>
  </si>
  <si>
    <t>Receivables - Net</t>
  </si>
  <si>
    <t>Inventories</t>
  </si>
  <si>
    <t>Prepayments</t>
  </si>
  <si>
    <t>Other Current Assets</t>
  </si>
  <si>
    <t>Total Current Assets</t>
  </si>
  <si>
    <t>Non-Current Assets</t>
  </si>
  <si>
    <t>Investments in Securities</t>
  </si>
  <si>
    <t>Notes Sinking Fund</t>
  </si>
  <si>
    <t>Other Non-Current Assets</t>
  </si>
  <si>
    <t>Total Non-Current Assets</t>
  </si>
  <si>
    <t>LIABILITIES AND EQUITY</t>
  </si>
  <si>
    <t>Current Liabilities</t>
  </si>
  <si>
    <t>Accounts Payable</t>
  </si>
  <si>
    <t>Payables to Other Government Agencies</t>
  </si>
  <si>
    <t>Current Portion of Foreign Loans Payable</t>
  </si>
  <si>
    <t>Other Current Liabilities</t>
  </si>
  <si>
    <t>Total Current Liabilities</t>
  </si>
  <si>
    <t>Non-Current Liabilities</t>
  </si>
  <si>
    <t>Loans Payable  - Foreign</t>
  </si>
  <si>
    <t xml:space="preserve">Loans Payable  - Domestic </t>
  </si>
  <si>
    <t>Corporate Notes</t>
  </si>
  <si>
    <t>Retirement Payable</t>
  </si>
  <si>
    <t>Total Non-Current Liabilities</t>
  </si>
  <si>
    <t>Deferred Credits</t>
  </si>
  <si>
    <t>Equity</t>
  </si>
  <si>
    <t>REVENUES</t>
  </si>
  <si>
    <t>Wharfage Dues</t>
  </si>
  <si>
    <t>Share in Arrastre/Stevedoring Income</t>
  </si>
  <si>
    <t>Dockage Fees</t>
  </si>
  <si>
    <t>Port Dues</t>
  </si>
  <si>
    <t>Storage Charges</t>
  </si>
  <si>
    <t>Port Usage Fees</t>
  </si>
  <si>
    <t>Terminal Fees</t>
  </si>
  <si>
    <t>Vessel Traffic Management Service Fees</t>
  </si>
  <si>
    <t>Lay-Up Fees</t>
  </si>
  <si>
    <t>Other Income</t>
  </si>
  <si>
    <t>OPERATING EXPENSES</t>
  </si>
  <si>
    <t>Personal Services</t>
  </si>
  <si>
    <t>Maintenance and Other Operating Expenses</t>
  </si>
  <si>
    <t>Financial Expenses</t>
  </si>
  <si>
    <t>NET INCOME BEFORE INCOME TAX</t>
  </si>
  <si>
    <t xml:space="preserve">Fund Management Income </t>
  </si>
  <si>
    <t>Other General Income</t>
  </si>
  <si>
    <t>CAPITAL CONTRIBUTION</t>
  </si>
  <si>
    <t>APPRAISAL SURPLUS</t>
  </si>
  <si>
    <t>Adjustments in Assets Appraised Values</t>
  </si>
  <si>
    <t>RETAINED EARNINGS</t>
  </si>
  <si>
    <t>Dividends Paid During the Year</t>
  </si>
  <si>
    <t>TOTAL EQUITY</t>
  </si>
  <si>
    <t>STATEMENT OF CASH FLOWS</t>
  </si>
  <si>
    <t>CASH FLOWS FROM OPERATING ACTIVITIES</t>
  </si>
  <si>
    <t>CASH FLOWS FROM INVESTING ACTIVITIES</t>
  </si>
  <si>
    <t>CASH FLOWS FROM FINANCING ACTIVITIES</t>
  </si>
  <si>
    <t xml:space="preserve">          Net Cash Used in Financing Activities</t>
  </si>
  <si>
    <t>See accompanying Notes to Financial Statements.</t>
  </si>
  <si>
    <t>CASH ON HAND AND IN BANKS AT</t>
  </si>
  <si>
    <t>Pilotage</t>
  </si>
  <si>
    <t xml:space="preserve">                </t>
  </si>
  <si>
    <t>NET INCREASE (DECREASE) IN CASH ON</t>
  </si>
  <si>
    <t xml:space="preserve">          HAND AND IN BANKS</t>
  </si>
  <si>
    <t xml:space="preserve">EFFECT OF EXCHANGE RATE CHANGES </t>
  </si>
  <si>
    <t>Balance at Beginning of  Year</t>
  </si>
  <si>
    <t>Balance at End of Year</t>
  </si>
  <si>
    <t>Property and Equipment - Net</t>
  </si>
  <si>
    <t>Prior Year's Adjustment</t>
  </si>
  <si>
    <t>(In Philippine Peso)</t>
  </si>
  <si>
    <t>PROFIT FROM OPERATIONS</t>
  </si>
  <si>
    <t>NET PROFIT</t>
  </si>
  <si>
    <t>INCOME TAX EXPENSE</t>
  </si>
  <si>
    <t>Balance at Beginning of Year</t>
  </si>
  <si>
    <t>Net Profit During the Year</t>
  </si>
  <si>
    <t>Collection of Port Revenues</t>
  </si>
  <si>
    <t>Receipt of Fund Management Income</t>
  </si>
  <si>
    <t>Receipt of Other Income</t>
  </si>
  <si>
    <t xml:space="preserve">Payment of Operating Expenses </t>
  </si>
  <si>
    <t>Payment of Accrued Interest</t>
  </si>
  <si>
    <t xml:space="preserve">          Net Cash  from Operating Activities</t>
  </si>
  <si>
    <t>Payments for Construction in Progress</t>
  </si>
  <si>
    <t xml:space="preserve">          Net Cash Used in Investing Activities</t>
  </si>
  <si>
    <t xml:space="preserve">Loan Repayments </t>
  </si>
  <si>
    <t>Dividend Payments</t>
  </si>
  <si>
    <t>Calamity Loans Collected(Granted), Net</t>
  </si>
  <si>
    <t>STATEMENT OF FINANCIAL POSITION</t>
  </si>
  <si>
    <t>STATEMENT OF COMPREHENSIVE INCOME</t>
  </si>
  <si>
    <t>Foreign Exchange Gain(Loss) on Revaluation</t>
  </si>
  <si>
    <t>Net Inflows (Outflows) from Investments</t>
  </si>
  <si>
    <t>Deferred Credits, Net</t>
  </si>
  <si>
    <t xml:space="preserve">Acquisition (Disposal) of Property and </t>
  </si>
  <si>
    <t>Equipment, Net</t>
  </si>
  <si>
    <t>Cash on Hand and in Banks</t>
  </si>
  <si>
    <t>STATEMENT OF CHANGES IN EQUITY</t>
  </si>
  <si>
    <t>Receipt (Refund) of Depository Liabilities</t>
  </si>
  <si>
    <t>Receipt of Trust Liabilities</t>
  </si>
  <si>
    <t>Receipt of  Miscellaneous Liabilities/</t>
  </si>
  <si>
    <t>Receipt (Refund) of Guaranty Deposits, Net</t>
  </si>
  <si>
    <t>Total Liabilities</t>
  </si>
  <si>
    <t>DONATED SURPLUS</t>
  </si>
  <si>
    <t>OTHER INCOME(EXPENSES)</t>
  </si>
  <si>
    <t xml:space="preserve">          END OF YEAR</t>
  </si>
  <si>
    <t xml:space="preserve">          BEGINNING OF  YEAR</t>
  </si>
  <si>
    <t xml:space="preserve">Donations Received by PDO Manila </t>
  </si>
  <si>
    <t xml:space="preserve"> </t>
  </si>
  <si>
    <t>2013</t>
  </si>
  <si>
    <t xml:space="preserve">       Pacific Oil Corp.</t>
  </si>
  <si>
    <r>
      <t xml:space="preserve">          </t>
    </r>
    <r>
      <rPr>
        <b/>
        <sz val="11"/>
        <rFont val="Arial"/>
        <family val="2"/>
      </rPr>
      <t>IN CASH ON HAND AND IN BANKS</t>
    </r>
    <r>
      <rPr>
        <sz val="11"/>
        <rFont val="Arial"/>
        <family val="2"/>
      </rPr>
      <t xml:space="preserve"> </t>
    </r>
  </si>
  <si>
    <t xml:space="preserve">       from ICTSI</t>
  </si>
  <si>
    <t>December 31, 2014</t>
  </si>
  <si>
    <t>(With Comparative Figures as of December 31, 2013)</t>
  </si>
  <si>
    <t>2014</t>
  </si>
  <si>
    <t>For the Year Ended December 31, 2014</t>
  </si>
  <si>
    <t>(With Comparative Figures for the Year Ended  December 31, 2013)</t>
  </si>
  <si>
    <t>(With Comparative Figures for the Year Ended December 31, 2013)</t>
  </si>
  <si>
    <t>Donations Received by PMO Davao from</t>
  </si>
  <si>
    <t>Donations Received by PMO Iligan from</t>
  </si>
  <si>
    <t xml:space="preserve">       PILMICO Foods Corporation</t>
  </si>
  <si>
    <t xml:space="preserve">       DOST</t>
  </si>
  <si>
    <t>Donations Received by PMO Legaspi from</t>
  </si>
  <si>
    <t>As Restated</t>
  </si>
  <si>
    <t>0</t>
  </si>
  <si>
    <t>Gain(Loss) on Sale of Disposed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</si>
</sst>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_(* #,##0.0_);_(* \(#,##0.0\);_(* &quot;-&quot;??_);_(@_)"/>
  </numFmts>
  <fonts count="4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i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name val="Calibri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40">
    <xf numFmtId="0" fontId="0" fillId="0" borderId="0"/>
    <xf numFmtId="0" fontId="1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3" fillId="0" borderId="0"/>
    <xf numFmtId="0" fontId="3" fillId="0" borderId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9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3" fillId="0" borderId="0" applyFont="0" applyFill="0" applyBorder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3" fillId="0" borderId="0"/>
    <xf numFmtId="0" fontId="10" fillId="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3" fillId="0" borderId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1">
    <xf numFmtId="0" fontId="0" fillId="0" borderId="0" xfId="0"/>
    <xf numFmtId="0" fontId="1" fillId="0" borderId="0" xfId="1"/>
    <xf numFmtId="0" fontId="2" fillId="0" borderId="0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6" fillId="0" borderId="0" xfId="1" applyFont="1" applyBorder="1" applyAlignment="1">
      <alignment horizontal="left"/>
    </xf>
    <xf numFmtId="0" fontId="8" fillId="0" borderId="0" xfId="1" applyFont="1" applyBorder="1" applyAlignment="1">
      <alignment horizontal="center"/>
    </xf>
    <xf numFmtId="0" fontId="7" fillId="0" borderId="0" xfId="1" applyFont="1" applyBorder="1" applyAlignment="1">
      <alignment horizontal="left"/>
    </xf>
    <xf numFmtId="0" fontId="2" fillId="0" borderId="0" xfId="29" applyNumberFormat="1" applyFont="1" applyBorder="1" applyAlignment="1">
      <alignment horizontal="left"/>
    </xf>
    <xf numFmtId="4" fontId="3" fillId="0" borderId="0" xfId="29" applyNumberFormat="1" applyFont="1" applyBorder="1" applyAlignment="1">
      <alignment horizontal="left"/>
    </xf>
    <xf numFmtId="4" fontId="3" fillId="0" borderId="0" xfId="1" applyNumberFormat="1" applyFont="1" applyBorder="1" applyAlignment="1">
      <alignment horizontal="left"/>
    </xf>
    <xf numFmtId="4" fontId="2" fillId="0" borderId="0" xfId="1" applyNumberFormat="1" applyFont="1" applyBorder="1" applyAlignment="1">
      <alignment horizontal="left"/>
    </xf>
    <xf numFmtId="0" fontId="3" fillId="0" borderId="0" xfId="91" applyFont="1" applyBorder="1" applyAlignment="1">
      <alignment horizontal="center"/>
    </xf>
    <xf numFmtId="0" fontId="3" fillId="0" borderId="0" xfId="91" applyFont="1" applyBorder="1" applyAlignment="1"/>
    <xf numFmtId="0" fontId="2" fillId="0" borderId="0" xfId="91" applyFont="1" applyAlignment="1"/>
    <xf numFmtId="0" fontId="5" fillId="0" borderId="0" xfId="91" applyFont="1" applyAlignment="1">
      <alignment horizontal="left"/>
    </xf>
    <xf numFmtId="0" fontId="9" fillId="0" borderId="0" xfId="91" applyFont="1" applyAlignment="1">
      <alignment horizontal="left"/>
    </xf>
    <xf numFmtId="0" fontId="5" fillId="0" borderId="0" xfId="91" applyFont="1" applyAlignment="1">
      <alignment horizontal="center"/>
    </xf>
    <xf numFmtId="0" fontId="5" fillId="0" borderId="0" xfId="91" applyFont="1" applyBorder="1" applyAlignment="1">
      <alignment horizontal="left"/>
    </xf>
    <xf numFmtId="164" fontId="5" fillId="0" borderId="0" xfId="91" applyNumberFormat="1" applyFont="1" applyAlignment="1">
      <alignment horizontal="left"/>
    </xf>
    <xf numFmtId="164" fontId="2" fillId="0" borderId="0" xfId="91" applyNumberFormat="1" applyFont="1" applyBorder="1" applyAlignment="1"/>
    <xf numFmtId="0" fontId="4" fillId="0" borderId="0" xfId="91" applyFont="1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13" xfId="0" applyFont="1" applyBorder="1" applyAlignment="1"/>
    <xf numFmtId="0" fontId="3" fillId="0" borderId="13" xfId="0" applyFont="1" applyBorder="1"/>
    <xf numFmtId="0" fontId="2" fillId="0" borderId="11" xfId="0" applyFont="1" applyBorder="1" applyAlignment="1"/>
    <xf numFmtId="0" fontId="8" fillId="0" borderId="11" xfId="0" applyFont="1" applyBorder="1" applyAlignment="1">
      <alignment horizontal="center"/>
    </xf>
    <xf numFmtId="0" fontId="0" fillId="0" borderId="0" xfId="0" applyBorder="1"/>
    <xf numFmtId="0" fontId="8" fillId="0" borderId="0" xfId="0" applyFont="1" applyFill="1" applyBorder="1"/>
    <xf numFmtId="0" fontId="0" fillId="0" borderId="0" xfId="0" applyFont="1"/>
    <xf numFmtId="0" fontId="8" fillId="0" borderId="11" xfId="1" applyFont="1" applyBorder="1" applyAlignment="1">
      <alignment horizontal="center"/>
    </xf>
    <xf numFmtId="0" fontId="8" fillId="0" borderId="0" xfId="1" applyFont="1" applyBorder="1"/>
    <xf numFmtId="0" fontId="8" fillId="0" borderId="0" xfId="1" applyFont="1"/>
    <xf numFmtId="0" fontId="9" fillId="0" borderId="0" xfId="1" applyFont="1" applyBorder="1"/>
    <xf numFmtId="0" fontId="8" fillId="0" borderId="0" xfId="1" applyFont="1" applyFill="1" applyBorder="1"/>
    <xf numFmtId="0" fontId="8" fillId="0" borderId="0" xfId="1" applyFont="1" applyBorder="1" applyAlignment="1"/>
    <xf numFmtId="0" fontId="8" fillId="0" borderId="0" xfId="91" applyFont="1"/>
    <xf numFmtId="0" fontId="7" fillId="0" borderId="0" xfId="91" applyFont="1" applyAlignment="1">
      <alignment horizontal="center"/>
    </xf>
    <xf numFmtId="164" fontId="9" fillId="0" borderId="0" xfId="120" applyNumberFormat="1" applyFont="1"/>
    <xf numFmtId="0" fontId="7" fillId="0" borderId="11" xfId="91" applyFont="1" applyBorder="1" applyAlignment="1">
      <alignment horizontal="center"/>
    </xf>
    <xf numFmtId="0" fontId="8" fillId="0" borderId="0" xfId="91" applyFont="1" applyAlignment="1">
      <alignment horizontal="left"/>
    </xf>
    <xf numFmtId="0" fontId="29" fillId="0" borderId="0" xfId="91" applyFont="1" applyAlignment="1">
      <alignment horizontal="center"/>
    </xf>
    <xf numFmtId="0" fontId="30" fillId="0" borderId="13" xfId="0" applyFont="1" applyBorder="1"/>
    <xf numFmtId="0" fontId="30" fillId="0" borderId="0" xfId="0" applyFont="1"/>
    <xf numFmtId="0" fontId="9" fillId="0" borderId="0" xfId="0" applyFont="1" applyBorder="1"/>
    <xf numFmtId="0" fontId="8" fillId="0" borderId="0" xfId="0" applyFont="1" applyBorder="1"/>
    <xf numFmtId="0" fontId="8" fillId="0" borderId="0" xfId="0" applyFont="1"/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Border="1"/>
    <xf numFmtId="0" fontId="8" fillId="0" borderId="12" xfId="0" applyFont="1" applyBorder="1"/>
    <xf numFmtId="0" fontId="8" fillId="0" borderId="10" xfId="1" applyFont="1" applyBorder="1"/>
    <xf numFmtId="0" fontId="9" fillId="0" borderId="10" xfId="1" applyFont="1" applyBorder="1"/>
    <xf numFmtId="0" fontId="9" fillId="0" borderId="10" xfId="1" applyFont="1" applyBorder="1" applyAlignment="1">
      <alignment horizontal="center"/>
    </xf>
    <xf numFmtId="0" fontId="9" fillId="0" borderId="12" xfId="1" applyFont="1" applyBorder="1"/>
    <xf numFmtId="0" fontId="9" fillId="0" borderId="12" xfId="1" applyFont="1" applyBorder="1" applyAlignment="1">
      <alignment horizontal="center"/>
    </xf>
    <xf numFmtId="0" fontId="29" fillId="0" borderId="12" xfId="1" applyFont="1" applyBorder="1" applyAlignment="1">
      <alignment horizontal="center"/>
    </xf>
    <xf numFmtId="164" fontId="9" fillId="0" borderId="12" xfId="1" applyNumberFormat="1" applyFont="1" applyBorder="1"/>
    <xf numFmtId="0" fontId="8" fillId="0" borderId="10" xfId="1" applyFont="1" applyBorder="1" applyAlignment="1"/>
    <xf numFmtId="0" fontId="9" fillId="0" borderId="10" xfId="1" applyFont="1" applyBorder="1" applyAlignment="1"/>
    <xf numFmtId="0" fontId="9" fillId="0" borderId="11" xfId="1" applyFont="1" applyBorder="1"/>
    <xf numFmtId="0" fontId="9" fillId="0" borderId="0" xfId="91" applyFont="1"/>
    <xf numFmtId="0" fontId="9" fillId="0" borderId="12" xfId="91" applyFont="1" applyBorder="1"/>
    <xf numFmtId="0" fontId="31" fillId="0" borderId="0" xfId="0" applyFont="1"/>
    <xf numFmtId="164" fontId="0" fillId="0" borderId="0" xfId="0" applyNumberFormat="1"/>
    <xf numFmtId="0" fontId="9" fillId="0" borderId="0" xfId="0" applyFont="1" applyFill="1" applyBorder="1"/>
    <xf numFmtId="164" fontId="8" fillId="0" borderId="0" xfId="29" applyNumberFormat="1" applyFont="1" applyFill="1" applyBorder="1"/>
    <xf numFmtId="164" fontId="9" fillId="0" borderId="0" xfId="29" applyNumberFormat="1" applyFont="1" applyFill="1" applyBorder="1"/>
    <xf numFmtId="164" fontId="8" fillId="0" borderId="0" xfId="29" applyNumberFormat="1" applyFont="1" applyFill="1" applyBorder="1" applyAlignment="1">
      <alignment horizontal="right"/>
    </xf>
    <xf numFmtId="0" fontId="8" fillId="0" borderId="10" xfId="0" applyFont="1" applyFill="1" applyBorder="1"/>
    <xf numFmtId="0" fontId="8" fillId="0" borderId="11" xfId="0" applyFont="1" applyFill="1" applyBorder="1"/>
    <xf numFmtId="0" fontId="9" fillId="0" borderId="11" xfId="0" applyFont="1" applyFill="1" applyBorder="1"/>
    <xf numFmtId="0" fontId="9" fillId="0" borderId="12" xfId="0" applyFont="1" applyFill="1" applyBorder="1"/>
    <xf numFmtId="0" fontId="8" fillId="0" borderId="12" xfId="0" applyFont="1" applyFill="1" applyBorder="1"/>
    <xf numFmtId="0" fontId="7" fillId="0" borderId="13" xfId="0" applyFont="1" applyFill="1" applyBorder="1"/>
    <xf numFmtId="164" fontId="8" fillId="0" borderId="13" xfId="29" applyNumberFormat="1" applyFont="1" applyFill="1" applyBorder="1"/>
    <xf numFmtId="0" fontId="9" fillId="0" borderId="14" xfId="1" applyFont="1" applyBorder="1"/>
    <xf numFmtId="0" fontId="29" fillId="0" borderId="14" xfId="1" applyFont="1" applyBorder="1" applyAlignment="1">
      <alignment horizontal="center"/>
    </xf>
    <xf numFmtId="164" fontId="9" fillId="0" borderId="14" xfId="1" applyNumberFormat="1" applyFont="1" applyBorder="1"/>
    <xf numFmtId="164" fontId="8" fillId="0" borderId="14" xfId="1" applyNumberFormat="1" applyFont="1" applyBorder="1"/>
    <xf numFmtId="0" fontId="8" fillId="0" borderId="14" xfId="0" applyFont="1" applyBorder="1"/>
    <xf numFmtId="164" fontId="8" fillId="0" borderId="14" xfId="30" applyNumberFormat="1" applyFont="1" applyBorder="1"/>
    <xf numFmtId="0" fontId="8" fillId="0" borderId="10" xfId="91" applyFont="1" applyBorder="1"/>
    <xf numFmtId="0" fontId="7" fillId="0" borderId="10" xfId="91" applyFont="1" applyBorder="1" applyAlignment="1">
      <alignment horizontal="center"/>
    </xf>
    <xf numFmtId="0" fontId="8" fillId="0" borderId="10" xfId="91" applyFont="1" applyBorder="1" applyAlignment="1">
      <alignment horizontal="justify"/>
    </xf>
    <xf numFmtId="0" fontId="8" fillId="0" borderId="0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29" fillId="0" borderId="13" xfId="0" applyFont="1" applyFill="1" applyBorder="1" applyAlignment="1">
      <alignment horizontal="right"/>
    </xf>
    <xf numFmtId="0" fontId="32" fillId="0" borderId="0" xfId="0" applyFont="1" applyAlignment="1">
      <alignment horizontal="right"/>
    </xf>
    <xf numFmtId="43" fontId="8" fillId="0" borderId="0" xfId="29" applyFont="1" applyFill="1" applyBorder="1" applyAlignment="1">
      <alignment horizontal="right"/>
    </xf>
    <xf numFmtId="164" fontId="8" fillId="0" borderId="10" xfId="29" applyNumberFormat="1" applyFont="1" applyFill="1" applyBorder="1" applyAlignment="1">
      <alignment horizontal="right"/>
    </xf>
    <xf numFmtId="164" fontId="8" fillId="0" borderId="11" xfId="29" applyNumberFormat="1" applyFont="1" applyFill="1" applyBorder="1" applyAlignment="1">
      <alignment horizontal="right"/>
    </xf>
    <xf numFmtId="164" fontId="8" fillId="0" borderId="12" xfId="29" applyNumberFormat="1" applyFont="1" applyFill="1" applyBorder="1" applyAlignment="1">
      <alignment horizontal="right"/>
    </xf>
    <xf numFmtId="164" fontId="8" fillId="0" borderId="13" xfId="29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left"/>
    </xf>
    <xf numFmtId="0" fontId="6" fillId="0" borderId="0" xfId="0" applyFont="1" applyFill="1" applyBorder="1"/>
    <xf numFmtId="0" fontId="7" fillId="0" borderId="0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6" fillId="0" borderId="0" xfId="1" applyFont="1" applyBorder="1" applyAlignment="1">
      <alignment horizontal="right"/>
    </xf>
    <xf numFmtId="0" fontId="8" fillId="0" borderId="0" xfId="91" applyFont="1" applyBorder="1" applyAlignment="1"/>
    <xf numFmtId="0" fontId="35" fillId="0" borderId="13" xfId="0" applyFont="1" applyFill="1" applyBorder="1"/>
    <xf numFmtId="0" fontId="3" fillId="0" borderId="11" xfId="91" applyFont="1" applyBorder="1"/>
    <xf numFmtId="0" fontId="8" fillId="0" borderId="11" xfId="91" applyFont="1" applyBorder="1" applyAlignment="1">
      <alignment horizontal="center"/>
    </xf>
    <xf numFmtId="0" fontId="3" fillId="0" borderId="13" xfId="91" applyFont="1" applyBorder="1" applyAlignment="1"/>
    <xf numFmtId="0" fontId="3" fillId="0" borderId="13" xfId="91" applyFont="1" applyBorder="1" applyAlignment="1">
      <alignment horizontal="center"/>
    </xf>
    <xf numFmtId="0" fontId="9" fillId="0" borderId="0" xfId="1" applyFont="1" applyAlignment="1">
      <alignment horizontal="left"/>
    </xf>
    <xf numFmtId="0" fontId="9" fillId="0" borderId="11" xfId="91" applyFont="1" applyBorder="1" applyAlignment="1">
      <alignment horizontal="left"/>
    </xf>
    <xf numFmtId="0" fontId="9" fillId="0" borderId="0" xfId="0" applyFont="1"/>
    <xf numFmtId="0" fontId="9" fillId="0" borderId="15" xfId="0" applyFont="1" applyBorder="1"/>
    <xf numFmtId="0" fontId="8" fillId="0" borderId="0" xfId="0" applyFont="1" applyFill="1" applyBorder="1" applyAlignment="1">
      <alignment horizontal="left" indent="3"/>
    </xf>
    <xf numFmtId="0" fontId="8" fillId="0" borderId="0" xfId="1" applyFont="1" applyBorder="1" applyAlignment="1">
      <alignment horizontal="left"/>
    </xf>
    <xf numFmtId="0" fontId="36" fillId="0" borderId="0" xfId="0" applyFont="1"/>
    <xf numFmtId="0" fontId="5" fillId="0" borderId="0" xfId="0" applyFont="1" applyFill="1" applyBorder="1"/>
    <xf numFmtId="0" fontId="37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37" fillId="0" borderId="0" xfId="0" applyFont="1" applyFill="1" applyBorder="1" applyAlignment="1">
      <alignment horizontal="right"/>
    </xf>
    <xf numFmtId="0" fontId="38" fillId="0" borderId="0" xfId="0" applyFont="1"/>
    <xf numFmtId="0" fontId="39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39" fillId="0" borderId="0" xfId="0" applyFont="1" applyFill="1" applyBorder="1" applyAlignment="1">
      <alignment horizontal="right"/>
    </xf>
    <xf numFmtId="0" fontId="9" fillId="0" borderId="0" xfId="91" applyFont="1" applyAlignment="1"/>
    <xf numFmtId="0" fontId="9" fillId="0" borderId="0" xfId="0" applyFont="1" applyAlignment="1"/>
    <xf numFmtId="0" fontId="40" fillId="0" borderId="0" xfId="0" applyFont="1"/>
    <xf numFmtId="0" fontId="5" fillId="0" borderId="0" xfId="0" applyFont="1" applyAlignment="1"/>
    <xf numFmtId="0" fontId="41" fillId="0" borderId="0" xfId="0" applyFont="1"/>
    <xf numFmtId="0" fontId="5" fillId="0" borderId="0" xfId="0" applyFont="1"/>
    <xf numFmtId="0" fontId="37" fillId="0" borderId="0" xfId="0" applyFont="1"/>
    <xf numFmtId="0" fontId="6" fillId="0" borderId="0" xfId="91" applyFont="1" applyAlignment="1"/>
    <xf numFmtId="0" fontId="6" fillId="0" borderId="0" xfId="91" applyFont="1" applyAlignment="1">
      <alignment horizontal="center"/>
    </xf>
    <xf numFmtId="0" fontId="6" fillId="0" borderId="0" xfId="91" applyFont="1" applyBorder="1" applyAlignment="1"/>
    <xf numFmtId="164" fontId="6" fillId="0" borderId="0" xfId="91" applyNumberFormat="1" applyFont="1" applyAlignment="1"/>
    <xf numFmtId="0" fontId="8" fillId="0" borderId="0" xfId="91" applyFont="1" applyBorder="1" applyAlignment="1">
      <alignment horizontal="center"/>
    </xf>
    <xf numFmtId="164" fontId="9" fillId="0" borderId="0" xfId="91" applyNumberFormat="1" applyFont="1" applyBorder="1" applyAlignment="1"/>
    <xf numFmtId="0" fontId="9" fillId="0" borderId="0" xfId="1" applyFont="1" applyAlignment="1"/>
    <xf numFmtId="0" fontId="9" fillId="0" borderId="0" xfId="1" applyFont="1" applyBorder="1" applyAlignment="1"/>
    <xf numFmtId="165" fontId="5" fillId="0" borderId="0" xfId="1" quotePrefix="1" applyNumberFormat="1" applyFont="1" applyAlignment="1"/>
    <xf numFmtId="0" fontId="5" fillId="0" borderId="0" xfId="1" applyFont="1" applyAlignment="1"/>
    <xf numFmtId="0" fontId="5" fillId="0" borderId="0" xfId="1" applyFont="1" applyBorder="1" applyAlignment="1"/>
    <xf numFmtId="0" fontId="5" fillId="0" borderId="0" xfId="1" applyFont="1" applyBorder="1" applyAlignment="1">
      <alignment horizontal="left"/>
    </xf>
    <xf numFmtId="0" fontId="8" fillId="0" borderId="0" xfId="1" applyFont="1" applyAlignment="1"/>
    <xf numFmtId="0" fontId="9" fillId="0" borderId="0" xfId="29" applyNumberFormat="1" applyFont="1" applyBorder="1" applyAlignment="1">
      <alignment horizontal="left"/>
    </xf>
    <xf numFmtId="0" fontId="42" fillId="0" borderId="0" xfId="0" applyFont="1"/>
    <xf numFmtId="164" fontId="0" fillId="0" borderId="0" xfId="137" applyNumberFormat="1" applyFont="1"/>
    <xf numFmtId="0" fontId="6" fillId="0" borderId="0" xfId="1" applyFont="1" applyAlignment="1">
      <alignment horizontal="left"/>
    </xf>
    <xf numFmtId="166" fontId="0" fillId="0" borderId="0" xfId="137" applyNumberFormat="1" applyFont="1"/>
    <xf numFmtId="0" fontId="5" fillId="0" borderId="0" xfId="91" applyFont="1" applyAlignment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9" fillId="0" borderId="0" xfId="0" applyFont="1" applyAlignment="1">
      <alignment horizontal="left"/>
    </xf>
    <xf numFmtId="164" fontId="1" fillId="0" borderId="0" xfId="137" applyNumberFormat="1" applyFont="1" applyBorder="1"/>
    <xf numFmtId="0" fontId="32" fillId="0" borderId="0" xfId="0" applyFont="1"/>
    <xf numFmtId="3" fontId="32" fillId="0" borderId="0" xfId="0" applyNumberFormat="1" applyFont="1"/>
    <xf numFmtId="3" fontId="32" fillId="0" borderId="10" xfId="0" applyNumberFormat="1" applyFont="1" applyBorder="1"/>
    <xf numFmtId="3" fontId="32" fillId="0" borderId="15" xfId="0" applyNumberFormat="1" applyFont="1" applyBorder="1"/>
    <xf numFmtId="37" fontId="32" fillId="0" borderId="0" xfId="0" applyNumberFormat="1" applyFont="1"/>
    <xf numFmtId="165" fontId="9" fillId="0" borderId="0" xfId="91" applyNumberFormat="1" applyFont="1" applyAlignment="1"/>
    <xf numFmtId="3" fontId="0" fillId="0" borderId="0" xfId="0" applyNumberFormat="1"/>
    <xf numFmtId="37" fontId="31" fillId="0" borderId="0" xfId="0" applyNumberFormat="1" applyFont="1"/>
    <xf numFmtId="3" fontId="31" fillId="0" borderId="0" xfId="0" applyNumberFormat="1" applyFont="1"/>
    <xf numFmtId="3" fontId="31" fillId="0" borderId="10" xfId="0" applyNumberFormat="1" applyFont="1" applyBorder="1"/>
    <xf numFmtId="3" fontId="31" fillId="0" borderId="11" xfId="0" applyNumberFormat="1" applyFont="1" applyBorder="1"/>
    <xf numFmtId="3" fontId="31" fillId="0" borderId="12" xfId="0" applyNumberFormat="1" applyFont="1" applyBorder="1"/>
    <xf numFmtId="0" fontId="2" fillId="0" borderId="11" xfId="91" applyFont="1" applyBorder="1"/>
    <xf numFmtId="0" fontId="2" fillId="0" borderId="0" xfId="91" applyFont="1"/>
    <xf numFmtId="0" fontId="43" fillId="0" borderId="0" xfId="0" applyFont="1"/>
    <xf numFmtId="0" fontId="9" fillId="0" borderId="10" xfId="91" applyFont="1" applyBorder="1"/>
    <xf numFmtId="0" fontId="9" fillId="0" borderId="11" xfId="91" applyFont="1" applyBorder="1"/>
    <xf numFmtId="0" fontId="29" fillId="0" borderId="12" xfId="91" applyFont="1" applyBorder="1" applyAlignment="1">
      <alignment horizontal="center"/>
    </xf>
    <xf numFmtId="0" fontId="9" fillId="0" borderId="10" xfId="0" applyFont="1" applyBorder="1"/>
    <xf numFmtId="0" fontId="8" fillId="0" borderId="11" xfId="1" applyFont="1" applyBorder="1"/>
    <xf numFmtId="0" fontId="3" fillId="0" borderId="10" xfId="0" applyFont="1" applyBorder="1"/>
    <xf numFmtId="0" fontId="7" fillId="0" borderId="10" xfId="0" applyFont="1" applyBorder="1" applyAlignment="1">
      <alignment horizontal="center"/>
    </xf>
    <xf numFmtId="9" fontId="31" fillId="0" borderId="0" xfId="138" applyFont="1"/>
    <xf numFmtId="0" fontId="27" fillId="0" borderId="0" xfId="0" applyFont="1"/>
    <xf numFmtId="37" fontId="31" fillId="0" borderId="11" xfId="0" applyNumberFormat="1" applyFont="1" applyBorder="1"/>
    <xf numFmtId="164" fontId="9" fillId="0" borderId="13" xfId="137" quotePrefix="1" applyNumberFormat="1" applyFont="1" applyBorder="1" applyAlignment="1">
      <alignment horizontal="right"/>
    </xf>
    <xf numFmtId="164" fontId="9" fillId="0" borderId="11" xfId="137" quotePrefix="1" applyNumberFormat="1" applyFont="1" applyBorder="1" applyAlignment="1">
      <alignment horizontal="right"/>
    </xf>
    <xf numFmtId="164" fontId="7" fillId="0" borderId="0" xfId="29" applyNumberFormat="1" applyFont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8" fillId="0" borderId="13" xfId="0" applyFont="1" applyFill="1" applyBorder="1"/>
    <xf numFmtId="0" fontId="9" fillId="0" borderId="13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right"/>
    </xf>
    <xf numFmtId="0" fontId="9" fillId="0" borderId="13" xfId="0" applyFont="1" applyFill="1" applyBorder="1"/>
    <xf numFmtId="164" fontId="8" fillId="0" borderId="0" xfId="137" applyNumberFormat="1" applyFont="1" applyBorder="1" applyAlignment="1">
      <alignment horizontal="right"/>
    </xf>
    <xf numFmtId="164" fontId="8" fillId="0" borderId="10" xfId="137" applyNumberFormat="1" applyFont="1" applyBorder="1"/>
    <xf numFmtId="0" fontId="8" fillId="0" borderId="0" xfId="0" applyFont="1" applyBorder="1" applyAlignment="1">
      <alignment horizontal="center"/>
    </xf>
    <xf numFmtId="164" fontId="8" fillId="0" borderId="0" xfId="137" applyNumberFormat="1" applyFont="1" applyBorder="1" applyAlignment="1">
      <alignment horizontal="center"/>
    </xf>
    <xf numFmtId="164" fontId="8" fillId="0" borderId="10" xfId="0" applyNumberFormat="1" applyFont="1" applyBorder="1"/>
    <xf numFmtId="164" fontId="8" fillId="0" borderId="12" xfId="0" applyNumberFormat="1" applyFont="1" applyBorder="1"/>
    <xf numFmtId="164" fontId="8" fillId="0" borderId="0" xfId="0" applyNumberFormat="1" applyFont="1" applyBorder="1"/>
    <xf numFmtId="164" fontId="8" fillId="0" borderId="0" xfId="137" applyNumberFormat="1" applyFont="1" applyBorder="1"/>
    <xf numFmtId="164" fontId="8" fillId="0" borderId="11" xfId="0" applyNumberFormat="1" applyFont="1" applyBorder="1"/>
    <xf numFmtId="164" fontId="8" fillId="0" borderId="10" xfId="139" applyNumberFormat="1" applyFont="1" applyBorder="1"/>
    <xf numFmtId="0" fontId="9" fillId="0" borderId="0" xfId="1" applyFont="1" applyBorder="1" applyAlignment="1">
      <alignment horizontal="left"/>
    </xf>
    <xf numFmtId="0" fontId="8" fillId="0" borderId="0" xfId="1" applyFont="1" applyBorder="1" applyAlignment="1">
      <alignment horizontal="left"/>
    </xf>
    <xf numFmtId="0" fontId="5" fillId="0" borderId="0" xfId="1" applyFont="1" applyAlignment="1">
      <alignment horizontal="left"/>
    </xf>
    <xf numFmtId="0" fontId="5" fillId="0" borderId="0" xfId="0" applyFont="1" applyAlignment="1">
      <alignment horizontal="left"/>
    </xf>
    <xf numFmtId="0" fontId="9" fillId="0" borderId="16" xfId="1" applyFont="1" applyBorder="1" applyAlignment="1"/>
    <xf numFmtId="0" fontId="8" fillId="0" borderId="16" xfId="1" applyFont="1" applyBorder="1" applyAlignment="1"/>
    <xf numFmtId="0" fontId="8" fillId="0" borderId="0" xfId="1" applyFont="1" applyAlignment="1">
      <alignment horizontal="center"/>
    </xf>
    <xf numFmtId="164" fontId="32" fillId="0" borderId="0" xfId="137" applyNumberFormat="1" applyFont="1"/>
    <xf numFmtId="164" fontId="32" fillId="0" borderId="10" xfId="137" applyNumberFormat="1" applyFont="1" applyBorder="1"/>
    <xf numFmtId="164" fontId="32" fillId="0" borderId="15" xfId="137" applyNumberFormat="1" applyFont="1" applyBorder="1"/>
    <xf numFmtId="0" fontId="32" fillId="0" borderId="13" xfId="0" applyFont="1" applyBorder="1"/>
    <xf numFmtId="0" fontId="44" fillId="0" borderId="13" xfId="0" applyFont="1" applyBorder="1"/>
    <xf numFmtId="39" fontId="31" fillId="0" borderId="0" xfId="0" applyNumberFormat="1" applyFont="1"/>
    <xf numFmtId="164" fontId="9" fillId="0" borderId="13" xfId="29" applyNumberFormat="1" applyFont="1" applyFill="1" applyBorder="1"/>
    <xf numFmtId="37" fontId="31" fillId="0" borderId="10" xfId="0" applyNumberFormat="1" applyFont="1" applyBorder="1"/>
    <xf numFmtId="164" fontId="8" fillId="0" borderId="11" xfId="29" applyNumberFormat="1" applyFont="1" applyFill="1" applyBorder="1"/>
    <xf numFmtId="37" fontId="8" fillId="0" borderId="11" xfId="29" applyNumberFormat="1" applyFont="1" applyFill="1" applyBorder="1"/>
    <xf numFmtId="164" fontId="32" fillId="0" borderId="11" xfId="137" applyNumberFormat="1" applyFont="1" applyBorder="1"/>
    <xf numFmtId="164" fontId="32" fillId="0" borderId="12" xfId="137" applyNumberFormat="1" applyFont="1" applyBorder="1"/>
    <xf numFmtId="0" fontId="7" fillId="0" borderId="11" xfId="1" applyFont="1" applyBorder="1" applyAlignment="1">
      <alignment horizontal="center"/>
    </xf>
    <xf numFmtId="0" fontId="31" fillId="0" borderId="0" xfId="0" applyFont="1" applyBorder="1"/>
    <xf numFmtId="0" fontId="3" fillId="0" borderId="16" xfId="91" applyFont="1" applyBorder="1" applyAlignment="1"/>
    <xf numFmtId="164" fontId="28" fillId="0" borderId="16" xfId="30" applyNumberFormat="1" applyFont="1" applyBorder="1" applyAlignment="1">
      <alignment horizontal="center"/>
    </xf>
    <xf numFmtId="3" fontId="31" fillId="0" borderId="0" xfId="0" applyNumberFormat="1" applyFont="1" applyBorder="1"/>
    <xf numFmtId="164" fontId="31" fillId="0" borderId="0" xfId="137" applyNumberFormat="1" applyFont="1" applyAlignment="1">
      <alignment horizontal="right"/>
    </xf>
    <xf numFmtId="0" fontId="31" fillId="0" borderId="0" xfId="137" applyNumberFormat="1" applyFont="1" applyAlignment="1">
      <alignment horizontal="right"/>
    </xf>
    <xf numFmtId="43" fontId="31" fillId="0" borderId="0" xfId="137" applyFont="1" applyAlignment="1">
      <alignment horizontal="right"/>
    </xf>
    <xf numFmtId="3" fontId="0" fillId="0" borderId="0" xfId="0" applyNumberFormat="1" applyFont="1"/>
    <xf numFmtId="0" fontId="5" fillId="0" borderId="0" xfId="1" applyFont="1" applyAlignment="1">
      <alignment horizontal="left"/>
    </xf>
    <xf numFmtId="164" fontId="8" fillId="0" borderId="11" xfId="137" quotePrefix="1" applyNumberFormat="1" applyFont="1" applyBorder="1" applyAlignment="1">
      <alignment horizontal="right"/>
    </xf>
    <xf numFmtId="0" fontId="9" fillId="0" borderId="0" xfId="29" applyNumberFormat="1" applyFont="1" applyBorder="1" applyAlignment="1">
      <alignment horizontal="right"/>
    </xf>
    <xf numFmtId="0" fontId="31" fillId="0" borderId="11" xfId="0" applyFont="1" applyBorder="1" applyAlignment="1">
      <alignment horizontal="right"/>
    </xf>
    <xf numFmtId="164" fontId="8" fillId="0" borderId="0" xfId="139" applyNumberFormat="1" applyFont="1" applyAlignment="1"/>
    <xf numFmtId="164" fontId="32" fillId="0" borderId="0" xfId="137" quotePrefix="1" applyNumberFormat="1" applyFont="1" applyAlignment="1">
      <alignment horizontal="right"/>
    </xf>
    <xf numFmtId="0" fontId="7" fillId="0" borderId="0" xfId="29" applyNumberFormat="1" applyFont="1" applyBorder="1" applyAlignment="1">
      <alignment horizontal="right"/>
    </xf>
    <xf numFmtId="0" fontId="9" fillId="0" borderId="0" xfId="1" applyFont="1" applyBorder="1" applyAlignment="1">
      <alignment horizontal="left"/>
    </xf>
    <xf numFmtId="0" fontId="8" fillId="0" borderId="0" xfId="1" applyFont="1" applyBorder="1" applyAlignment="1">
      <alignment horizontal="left"/>
    </xf>
    <xf numFmtId="0" fontId="5" fillId="0" borderId="0" xfId="1" applyFont="1" applyAlignment="1">
      <alignment horizontal="left"/>
    </xf>
    <xf numFmtId="0" fontId="27" fillId="0" borderId="13" xfId="0" applyFont="1" applyBorder="1"/>
    <xf numFmtId="0" fontId="5" fillId="0" borderId="0" xfId="0" applyFont="1" applyAlignment="1">
      <alignment horizontal="left"/>
    </xf>
  </cellXfs>
  <cellStyles count="140">
    <cellStyle name="20% - Accent1 2" xfId="2"/>
    <cellStyle name="20% - Accent1 3" xfId="49"/>
    <cellStyle name="20% - Accent1 4" xfId="88"/>
    <cellStyle name="20% - Accent2 2" xfId="3"/>
    <cellStyle name="20% - Accent2 3" xfId="50"/>
    <cellStyle name="20% - Accent2 4" xfId="77"/>
    <cellStyle name="20% - Accent3 2" xfId="4"/>
    <cellStyle name="20% - Accent3 3" xfId="51"/>
    <cellStyle name="20% - Accent3 4" xfId="95"/>
    <cellStyle name="20% - Accent4 2" xfId="5"/>
    <cellStyle name="20% - Accent4 3" xfId="52"/>
    <cellStyle name="20% - Accent4 4" xfId="96"/>
    <cellStyle name="20% - Accent5 2" xfId="6"/>
    <cellStyle name="20% - Accent5 3" xfId="53"/>
    <cellStyle name="20% - Accent5 4" xfId="97"/>
    <cellStyle name="20% - Accent6 2" xfId="7"/>
    <cellStyle name="20% - Accent6 3" xfId="54"/>
    <cellStyle name="20% - Accent6 4" xfId="98"/>
    <cellStyle name="40% - Accent1 2" xfId="8"/>
    <cellStyle name="40% - Accent1 3" xfId="55"/>
    <cellStyle name="40% - Accent1 4" xfId="99"/>
    <cellStyle name="40% - Accent2 2" xfId="9"/>
    <cellStyle name="40% - Accent2 3" xfId="56"/>
    <cellStyle name="40% - Accent2 4" xfId="100"/>
    <cellStyle name="40% - Accent3 2" xfId="10"/>
    <cellStyle name="40% - Accent3 3" xfId="57"/>
    <cellStyle name="40% - Accent3 4" xfId="101"/>
    <cellStyle name="40% - Accent4 2" xfId="11"/>
    <cellStyle name="40% - Accent4 3" xfId="58"/>
    <cellStyle name="40% - Accent4 4" xfId="102"/>
    <cellStyle name="40% - Accent5 2" xfId="12"/>
    <cellStyle name="40% - Accent5 3" xfId="59"/>
    <cellStyle name="40% - Accent5 4" xfId="103"/>
    <cellStyle name="40% - Accent6 2" xfId="13"/>
    <cellStyle name="40% - Accent6 3" xfId="60"/>
    <cellStyle name="40% - Accent6 4" xfId="104"/>
    <cellStyle name="60% - Accent1 2" xfId="14"/>
    <cellStyle name="60% - Accent1 3" xfId="61"/>
    <cellStyle name="60% - Accent1 4" xfId="105"/>
    <cellStyle name="60% - Accent2 2" xfId="15"/>
    <cellStyle name="60% - Accent2 3" xfId="62"/>
    <cellStyle name="60% - Accent2 4" xfId="106"/>
    <cellStyle name="60% - Accent3 2" xfId="16"/>
    <cellStyle name="60% - Accent3 3" xfId="63"/>
    <cellStyle name="60% - Accent3 4" xfId="107"/>
    <cellStyle name="60% - Accent4 2" xfId="17"/>
    <cellStyle name="60% - Accent4 3" xfId="64"/>
    <cellStyle name="60% - Accent4 4" xfId="108"/>
    <cellStyle name="60% - Accent5 2" xfId="18"/>
    <cellStyle name="60% - Accent5 3" xfId="65"/>
    <cellStyle name="60% - Accent5 4" xfId="109"/>
    <cellStyle name="60% - Accent6 2" xfId="19"/>
    <cellStyle name="60% - Accent6 3" xfId="66"/>
    <cellStyle name="60% - Accent6 4" xfId="110"/>
    <cellStyle name="Accent1 2" xfId="20"/>
    <cellStyle name="Accent1 3" xfId="67"/>
    <cellStyle name="Accent1 4" xfId="111"/>
    <cellStyle name="Accent2 2" xfId="21"/>
    <cellStyle name="Accent2 3" xfId="68"/>
    <cellStyle name="Accent2 4" xfId="112"/>
    <cellStyle name="Accent3 2" xfId="22"/>
    <cellStyle name="Accent3 3" xfId="69"/>
    <cellStyle name="Accent3 4" xfId="113"/>
    <cellStyle name="Accent4 2" xfId="23"/>
    <cellStyle name="Accent4 3" xfId="70"/>
    <cellStyle name="Accent4 4" xfId="114"/>
    <cellStyle name="Accent5 2" xfId="24"/>
    <cellStyle name="Accent5 3" xfId="71"/>
    <cellStyle name="Accent5 4" xfId="115"/>
    <cellStyle name="Accent6 2" xfId="25"/>
    <cellStyle name="Accent6 3" xfId="72"/>
    <cellStyle name="Accent6 4" xfId="116"/>
    <cellStyle name="Bad 2" xfId="26"/>
    <cellStyle name="Bad 3" xfId="73"/>
    <cellStyle name="Bad 4" xfId="117"/>
    <cellStyle name="Calculation 2" xfId="27"/>
    <cellStyle name="Calculation 3" xfId="74"/>
    <cellStyle name="Calculation 4" xfId="118"/>
    <cellStyle name="Check Cell 2" xfId="28"/>
    <cellStyle name="Check Cell 3" xfId="75"/>
    <cellStyle name="Check Cell 4" xfId="119"/>
    <cellStyle name="Comma" xfId="137" builtinId="3"/>
    <cellStyle name="Comma 2" xfId="29"/>
    <cellStyle name="Comma 2 2" xfId="30"/>
    <cellStyle name="Comma 2 3" xfId="76"/>
    <cellStyle name="Comma 2 4" xfId="121"/>
    <cellStyle name="Comma 3" xfId="31"/>
    <cellStyle name="Comma 4" xfId="139"/>
    <cellStyle name="Comma 5" xfId="120"/>
    <cellStyle name="Explanatory Text 2" xfId="32"/>
    <cellStyle name="Explanatory Text 3" xfId="78"/>
    <cellStyle name="Explanatory Text 4" xfId="122"/>
    <cellStyle name="Good 2" xfId="33"/>
    <cellStyle name="Good 3" xfId="79"/>
    <cellStyle name="Good 4" xfId="123"/>
    <cellStyle name="Heading 1 2" xfId="34"/>
    <cellStyle name="Heading 1 3" xfId="80"/>
    <cellStyle name="Heading 1 4" xfId="124"/>
    <cellStyle name="Heading 2 2" xfId="35"/>
    <cellStyle name="Heading 2 3" xfId="81"/>
    <cellStyle name="Heading 2 4" xfId="125"/>
    <cellStyle name="Heading 3 2" xfId="36"/>
    <cellStyle name="Heading 3 3" xfId="82"/>
    <cellStyle name="Heading 3 4" xfId="126"/>
    <cellStyle name="Heading 4 2" xfId="37"/>
    <cellStyle name="Heading 4 3" xfId="83"/>
    <cellStyle name="Heading 4 4" xfId="127"/>
    <cellStyle name="Input 2" xfId="38"/>
    <cellStyle name="Input 3" xfId="84"/>
    <cellStyle name="Input 4" xfId="128"/>
    <cellStyle name="Linked Cell 2" xfId="39"/>
    <cellStyle name="Linked Cell 3" xfId="85"/>
    <cellStyle name="Linked Cell 4" xfId="129"/>
    <cellStyle name="Neutral 2" xfId="40"/>
    <cellStyle name="Neutral 3" xfId="86"/>
    <cellStyle name="Neutral 4" xfId="130"/>
    <cellStyle name="Normal" xfId="0" builtinId="0"/>
    <cellStyle name="Normal 2" xfId="1"/>
    <cellStyle name="Normal 2 2" xfId="41"/>
    <cellStyle name="Normal 2 3" xfId="87"/>
    <cellStyle name="Normal 2 4" xfId="131"/>
    <cellStyle name="Normal 3" xfId="42"/>
    <cellStyle name="Normal 5" xfId="91"/>
    <cellStyle name="Note 2" xfId="43"/>
    <cellStyle name="Note 3" xfId="89"/>
    <cellStyle name="Note 4" xfId="132"/>
    <cellStyle name="Output 2" xfId="44"/>
    <cellStyle name="Output 3" xfId="90"/>
    <cellStyle name="Output 4" xfId="133"/>
    <cellStyle name="Percent" xfId="138" builtinId="5"/>
    <cellStyle name="Percent 2" xfId="45"/>
    <cellStyle name="Title 2" xfId="46"/>
    <cellStyle name="Title 3" xfId="92"/>
    <cellStyle name="Title 4" xfId="134"/>
    <cellStyle name="Total 2" xfId="47"/>
    <cellStyle name="Total 3" xfId="93"/>
    <cellStyle name="Total 4" xfId="135"/>
    <cellStyle name="Warning Text 2" xfId="48"/>
    <cellStyle name="Warning Text 3" xfId="94"/>
    <cellStyle name="Warning Text 4" xfId="1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4"/>
  <sheetViews>
    <sheetView tabSelected="1" zoomScaleNormal="100" workbookViewId="0">
      <selection sqref="A1:I1"/>
    </sheetView>
  </sheetViews>
  <sheetFormatPr defaultRowHeight="14.4" x14ac:dyDescent="0.3"/>
  <cols>
    <col min="1" max="1" width="2" style="65" customWidth="1"/>
    <col min="2" max="2" width="1.44140625" style="65" customWidth="1"/>
    <col min="3" max="3" width="24.44140625" style="65" customWidth="1"/>
    <col min="4" max="4" width="10.33203125" style="65" customWidth="1"/>
    <col min="5" max="5" width="0.109375" style="65" hidden="1" customWidth="1"/>
    <col min="6" max="6" width="7.109375" style="65" customWidth="1"/>
    <col min="7" max="7" width="17.33203125" style="158" customWidth="1"/>
    <col min="8" max="8" width="0.6640625" style="65" hidden="1" customWidth="1"/>
    <col min="9" max="9" width="19.5546875" style="65" customWidth="1"/>
    <col min="12" max="12" width="19" bestFit="1" customWidth="1"/>
  </cols>
  <sheetData>
    <row r="1" spans="1:12" s="131" customFormat="1" ht="15" customHeight="1" x14ac:dyDescent="0.35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4"/>
    </row>
    <row r="2" spans="1:12" s="131" customFormat="1" ht="15" customHeight="1" x14ac:dyDescent="0.35">
      <c r="A2" s="143" t="s">
        <v>86</v>
      </c>
      <c r="B2" s="203"/>
      <c r="C2" s="203"/>
      <c r="D2" s="203"/>
      <c r="E2" s="203"/>
      <c r="F2" s="203"/>
      <c r="G2" s="229"/>
      <c r="H2" s="145"/>
      <c r="I2" s="203"/>
      <c r="J2" s="4"/>
    </row>
    <row r="3" spans="1:12" s="129" customFormat="1" ht="15" customHeight="1" x14ac:dyDescent="0.3">
      <c r="A3" s="142" t="s">
        <v>110</v>
      </c>
      <c r="B3" s="143"/>
      <c r="C3" s="143"/>
      <c r="D3" s="143"/>
      <c r="E3" s="143"/>
      <c r="F3" s="143"/>
      <c r="G3" s="143"/>
      <c r="H3" s="144"/>
      <c r="I3" s="143"/>
      <c r="J3" s="145"/>
      <c r="L3"/>
    </row>
    <row r="4" spans="1:12" s="44" customFormat="1" ht="15" customHeight="1" x14ac:dyDescent="0.3">
      <c r="A4" s="140" t="s">
        <v>111</v>
      </c>
      <c r="B4" s="146"/>
      <c r="C4" s="140"/>
      <c r="D4" s="146"/>
      <c r="E4" s="146"/>
      <c r="F4" s="36"/>
      <c r="G4" s="141"/>
      <c r="H4" s="36"/>
      <c r="I4" s="36"/>
      <c r="J4" s="117"/>
    </row>
    <row r="5" spans="1:12" s="44" customFormat="1" ht="15" customHeight="1" x14ac:dyDescent="0.3">
      <c r="A5" s="140" t="s">
        <v>69</v>
      </c>
      <c r="B5" s="146"/>
      <c r="C5" s="140"/>
      <c r="D5" s="146"/>
      <c r="E5" s="146"/>
      <c r="F5" s="36"/>
      <c r="G5" s="141"/>
      <c r="H5" s="36"/>
      <c r="I5" s="36"/>
      <c r="J5" s="117"/>
    </row>
    <row r="6" spans="1:12" ht="6.6" customHeight="1" thickBot="1" x14ac:dyDescent="0.35">
      <c r="A6" s="205"/>
      <c r="B6" s="206"/>
      <c r="C6" s="205"/>
      <c r="D6" s="206"/>
      <c r="E6" s="206"/>
      <c r="F6" s="206"/>
      <c r="G6" s="205"/>
      <c r="H6" s="206"/>
      <c r="I6" s="206"/>
      <c r="J6" s="3"/>
    </row>
    <row r="7" spans="1:12" s="44" customFormat="1" x14ac:dyDescent="0.3">
      <c r="A7" s="5"/>
      <c r="B7" s="5"/>
      <c r="C7" s="5"/>
      <c r="D7" s="5"/>
      <c r="E7" s="5"/>
      <c r="F7" s="6"/>
      <c r="G7" s="231"/>
      <c r="H7" s="5"/>
      <c r="I7" s="185" t="s">
        <v>121</v>
      </c>
      <c r="J7" s="147"/>
    </row>
    <row r="8" spans="1:12" ht="21" customHeight="1" x14ac:dyDescent="0.3">
      <c r="A8" s="31"/>
      <c r="B8" s="31"/>
      <c r="C8" s="31"/>
      <c r="D8" s="31"/>
      <c r="E8" s="31"/>
      <c r="F8" s="31" t="s">
        <v>1</v>
      </c>
      <c r="G8" s="184" t="s">
        <v>112</v>
      </c>
      <c r="H8" s="88"/>
      <c r="I8" s="230" t="s">
        <v>106</v>
      </c>
      <c r="J8" s="7"/>
    </row>
    <row r="9" spans="1:12" ht="20.399999999999999" customHeight="1" x14ac:dyDescent="0.3">
      <c r="A9" s="112" t="s">
        <v>2</v>
      </c>
      <c r="B9" s="207"/>
      <c r="C9" s="207"/>
      <c r="D9" s="207"/>
      <c r="E9" s="207"/>
      <c r="F9" s="5"/>
      <c r="H9" s="5"/>
      <c r="I9" s="88"/>
      <c r="J9" s="7"/>
    </row>
    <row r="10" spans="1:12" ht="18" customHeight="1" x14ac:dyDescent="0.3">
      <c r="A10" s="201" t="s">
        <v>3</v>
      </c>
      <c r="B10" s="5"/>
      <c r="C10" s="5"/>
      <c r="D10" s="5"/>
      <c r="E10" s="5"/>
      <c r="F10" s="6"/>
      <c r="H10" s="5"/>
      <c r="I10" s="88"/>
      <c r="J10" s="7"/>
    </row>
    <row r="11" spans="1:12" x14ac:dyDescent="0.3">
      <c r="A11" s="237" t="s">
        <v>93</v>
      </c>
      <c r="B11" s="237"/>
      <c r="C11" s="237"/>
      <c r="D11" s="5"/>
      <c r="E11" s="5"/>
      <c r="F11" s="102">
        <v>5</v>
      </c>
      <c r="G11" s="159">
        <v>8351341818</v>
      </c>
      <c r="H11" s="5"/>
      <c r="I11" s="191">
        <v>6191195165</v>
      </c>
      <c r="J11" s="8"/>
    </row>
    <row r="12" spans="1:12" x14ac:dyDescent="0.3">
      <c r="A12" s="32" t="s">
        <v>4</v>
      </c>
      <c r="B12" s="32"/>
      <c r="C12" s="32"/>
      <c r="D12" s="5"/>
      <c r="E12" s="5"/>
      <c r="F12" s="102">
        <v>6</v>
      </c>
      <c r="G12" s="159">
        <v>1987612607</v>
      </c>
      <c r="H12" s="5"/>
      <c r="I12" s="191">
        <v>1761651737</v>
      </c>
      <c r="J12" s="9"/>
    </row>
    <row r="13" spans="1:12" x14ac:dyDescent="0.3">
      <c r="A13" s="32" t="s">
        <v>5</v>
      </c>
      <c r="B13" s="32"/>
      <c r="C13" s="32"/>
      <c r="D13" s="5"/>
      <c r="E13" s="5"/>
      <c r="F13" s="102">
        <v>7</v>
      </c>
      <c r="G13" s="159">
        <v>68633861</v>
      </c>
      <c r="H13" s="5"/>
      <c r="I13" s="191">
        <v>46967653</v>
      </c>
      <c r="J13" s="9"/>
    </row>
    <row r="14" spans="1:12" x14ac:dyDescent="0.3">
      <c r="A14" s="32" t="s">
        <v>6</v>
      </c>
      <c r="B14" s="32"/>
      <c r="C14" s="32"/>
      <c r="D14" s="5"/>
      <c r="E14" s="5"/>
      <c r="F14" s="102">
        <v>8</v>
      </c>
      <c r="G14" s="159">
        <v>852185423</v>
      </c>
      <c r="H14" s="5"/>
      <c r="I14" s="191">
        <v>759057312</v>
      </c>
      <c r="J14" s="9"/>
    </row>
    <row r="15" spans="1:12" x14ac:dyDescent="0.3">
      <c r="A15" s="32" t="s">
        <v>7</v>
      </c>
      <c r="B15" s="32"/>
      <c r="C15" s="32"/>
      <c r="D15" s="5"/>
      <c r="E15" s="5"/>
      <c r="F15" s="102">
        <v>9</v>
      </c>
      <c r="G15" s="159">
        <v>147499545</v>
      </c>
      <c r="H15" s="5"/>
      <c r="I15" s="191">
        <v>117223016</v>
      </c>
      <c r="J15" s="9"/>
    </row>
    <row r="16" spans="1:12" ht="16.2" customHeight="1" x14ac:dyDescent="0.3">
      <c r="A16" s="54"/>
      <c r="B16" s="53" t="s">
        <v>8</v>
      </c>
      <c r="C16" s="54"/>
      <c r="D16" s="55"/>
      <c r="E16" s="55"/>
      <c r="F16" s="103"/>
      <c r="G16" s="160">
        <f>SUM(G11:G15)</f>
        <v>11407273254</v>
      </c>
      <c r="H16" s="55"/>
      <c r="I16" s="192">
        <f>SUM(I11:I15)</f>
        <v>8876094883</v>
      </c>
      <c r="J16" s="10"/>
    </row>
    <row r="17" spans="1:10" ht="18" customHeight="1" x14ac:dyDescent="0.3">
      <c r="A17" s="34" t="s">
        <v>9</v>
      </c>
      <c r="B17" s="32"/>
      <c r="C17" s="32"/>
      <c r="D17" s="5"/>
      <c r="E17" s="5"/>
      <c r="F17" s="102"/>
      <c r="H17" s="5"/>
      <c r="I17" s="193"/>
      <c r="J17" s="1"/>
    </row>
    <row r="18" spans="1:10" x14ac:dyDescent="0.3">
      <c r="A18" s="36" t="s">
        <v>67</v>
      </c>
      <c r="B18" s="36"/>
      <c r="C18" s="36"/>
      <c r="D18" s="5"/>
      <c r="E18" s="5"/>
      <c r="F18" s="102">
        <v>10</v>
      </c>
      <c r="G18" s="159">
        <v>102001295100</v>
      </c>
      <c r="H18" s="5"/>
      <c r="I18" s="194">
        <v>94120590675</v>
      </c>
      <c r="J18" s="9"/>
    </row>
    <row r="19" spans="1:10" x14ac:dyDescent="0.3">
      <c r="A19" s="32" t="s">
        <v>10</v>
      </c>
      <c r="B19" s="32"/>
      <c r="C19" s="32"/>
      <c r="D19" s="5"/>
      <c r="E19" s="5"/>
      <c r="F19" s="102">
        <v>11</v>
      </c>
      <c r="G19" s="159">
        <v>301787534</v>
      </c>
      <c r="H19" s="5"/>
      <c r="I19" s="194">
        <v>302404706</v>
      </c>
      <c r="J19" s="9"/>
    </row>
    <row r="20" spans="1:10" x14ac:dyDescent="0.3">
      <c r="A20" s="32" t="s">
        <v>11</v>
      </c>
      <c r="B20" s="32"/>
      <c r="C20" s="32"/>
      <c r="D20" s="5"/>
      <c r="E20" s="5"/>
      <c r="F20" s="102">
        <v>12</v>
      </c>
      <c r="G20" s="158">
        <v>0</v>
      </c>
      <c r="H20" s="5"/>
      <c r="I20" s="194">
        <v>1744418480</v>
      </c>
      <c r="J20" s="9"/>
    </row>
    <row r="21" spans="1:10" ht="12.75" customHeight="1" x14ac:dyDescent="0.3">
      <c r="A21" s="35" t="s">
        <v>12</v>
      </c>
      <c r="B21" s="32"/>
      <c r="C21" s="32"/>
      <c r="D21" s="5"/>
      <c r="E21" s="5"/>
      <c r="F21" s="102">
        <v>13</v>
      </c>
      <c r="G21" s="159">
        <v>822122407</v>
      </c>
      <c r="H21" s="5"/>
      <c r="I21" s="194">
        <v>941117502</v>
      </c>
      <c r="J21" s="9"/>
    </row>
    <row r="22" spans="1:10" ht="16.2" customHeight="1" x14ac:dyDescent="0.3">
      <c r="A22" s="54"/>
      <c r="B22" s="53" t="s">
        <v>13</v>
      </c>
      <c r="C22" s="54"/>
      <c r="D22" s="55"/>
      <c r="E22" s="55"/>
      <c r="F22" s="103"/>
      <c r="G22" s="160">
        <f>SUM(G18:G21)</f>
        <v>103125205041</v>
      </c>
      <c r="H22" s="55"/>
      <c r="I22" s="195">
        <f>SUM(I18:I21)</f>
        <v>97108531363</v>
      </c>
      <c r="J22" s="10"/>
    </row>
    <row r="23" spans="1:10" ht="25.5" customHeight="1" thickBot="1" x14ac:dyDescent="0.35">
      <c r="A23" s="56"/>
      <c r="B23" s="56"/>
      <c r="C23" s="56"/>
      <c r="D23" s="57"/>
      <c r="E23" s="57"/>
      <c r="F23" s="104"/>
      <c r="G23" s="161">
        <f>+G16+G22</f>
        <v>114532478295</v>
      </c>
      <c r="H23" s="57"/>
      <c r="I23" s="196">
        <f>+I16+I22</f>
        <v>105984626246</v>
      </c>
      <c r="J23" s="10"/>
    </row>
    <row r="24" spans="1:10" ht="20.399999999999999" customHeight="1" thickTop="1" x14ac:dyDescent="0.3">
      <c r="A24" s="34" t="s">
        <v>14</v>
      </c>
      <c r="B24" s="32"/>
      <c r="C24" s="32"/>
      <c r="D24" s="32"/>
      <c r="E24" s="32"/>
      <c r="F24" s="102"/>
      <c r="H24" s="33"/>
      <c r="I24" s="197"/>
      <c r="J24" s="1"/>
    </row>
    <row r="25" spans="1:10" ht="18" customHeight="1" x14ac:dyDescent="0.3">
      <c r="A25" s="201" t="s">
        <v>15</v>
      </c>
      <c r="B25" s="34"/>
      <c r="C25" s="34"/>
      <c r="D25" s="34"/>
      <c r="E25" s="34"/>
      <c r="F25" s="102"/>
      <c r="H25" s="34"/>
      <c r="I25" s="65" t="s">
        <v>105</v>
      </c>
      <c r="J25" s="2"/>
    </row>
    <row r="26" spans="1:10" x14ac:dyDescent="0.3">
      <c r="A26" s="202" t="s">
        <v>16</v>
      </c>
      <c r="B26" s="32"/>
      <c r="C26" s="32"/>
      <c r="D26" s="32"/>
      <c r="E26" s="32"/>
      <c r="F26" s="102">
        <v>14</v>
      </c>
      <c r="G26" s="159">
        <v>1815823417</v>
      </c>
      <c r="H26" s="33"/>
      <c r="I26" s="198">
        <v>1436394280</v>
      </c>
      <c r="J26" s="9"/>
    </row>
    <row r="27" spans="1:10" x14ac:dyDescent="0.3">
      <c r="A27" s="32" t="s">
        <v>17</v>
      </c>
      <c r="B27" s="32"/>
      <c r="C27" s="32"/>
      <c r="D27" s="5"/>
      <c r="E27" s="32"/>
      <c r="F27" s="102">
        <v>15</v>
      </c>
      <c r="G27" s="159">
        <v>1022923070</v>
      </c>
      <c r="H27" s="33"/>
      <c r="I27" s="198">
        <v>751395218</v>
      </c>
      <c r="J27" s="9"/>
    </row>
    <row r="28" spans="1:10" x14ac:dyDescent="0.3">
      <c r="A28" s="202" t="s">
        <v>18</v>
      </c>
      <c r="B28" s="32"/>
      <c r="C28" s="32"/>
      <c r="D28" s="5"/>
      <c r="E28" s="32"/>
      <c r="F28" s="102">
        <v>16</v>
      </c>
      <c r="G28" s="159">
        <v>365095849</v>
      </c>
      <c r="H28" s="33"/>
      <c r="I28" s="198">
        <v>417635397</v>
      </c>
      <c r="J28" s="9"/>
    </row>
    <row r="29" spans="1:10" x14ac:dyDescent="0.3">
      <c r="A29" s="36" t="s">
        <v>19</v>
      </c>
      <c r="B29" s="36"/>
      <c r="C29" s="32"/>
      <c r="D29" s="5"/>
      <c r="E29" s="32"/>
      <c r="F29" s="102">
        <v>17</v>
      </c>
      <c r="G29" s="159">
        <v>813319829</v>
      </c>
      <c r="H29" s="33"/>
      <c r="I29" s="198">
        <v>474652628</v>
      </c>
      <c r="J29" s="9"/>
    </row>
    <row r="30" spans="1:10" ht="16.2" customHeight="1" x14ac:dyDescent="0.3">
      <c r="A30" s="54"/>
      <c r="B30" s="60" t="s">
        <v>20</v>
      </c>
      <c r="C30" s="61"/>
      <c r="D30" s="55"/>
      <c r="E30" s="54"/>
      <c r="F30" s="103"/>
      <c r="G30" s="160">
        <f>SUM(G26:G29)</f>
        <v>4017162165</v>
      </c>
      <c r="H30" s="54"/>
      <c r="I30" s="195">
        <f>SUM(I26:I29)</f>
        <v>3080077523</v>
      </c>
      <c r="J30" s="10"/>
    </row>
    <row r="31" spans="1:10" ht="18" customHeight="1" x14ac:dyDescent="0.3">
      <c r="A31" s="236" t="s">
        <v>21</v>
      </c>
      <c r="B31" s="236"/>
      <c r="C31" s="236"/>
      <c r="D31" s="5"/>
      <c r="E31" s="32"/>
      <c r="F31" s="102"/>
      <c r="H31" s="33"/>
      <c r="I31" s="46"/>
      <c r="J31" s="1"/>
    </row>
    <row r="32" spans="1:10" x14ac:dyDescent="0.3">
      <c r="A32" s="32" t="s">
        <v>22</v>
      </c>
      <c r="B32" s="33"/>
      <c r="C32" s="32"/>
      <c r="D32" s="5"/>
      <c r="E32" s="32"/>
      <c r="F32" s="102">
        <v>18</v>
      </c>
      <c r="G32" s="159">
        <v>4067578114</v>
      </c>
      <c r="H32" s="33"/>
      <c r="I32" s="198">
        <v>5070563136</v>
      </c>
      <c r="J32" s="9"/>
    </row>
    <row r="33" spans="1:12" x14ac:dyDescent="0.3">
      <c r="A33" s="32" t="s">
        <v>23</v>
      </c>
      <c r="B33" s="33"/>
      <c r="C33" s="32"/>
      <c r="D33" s="5"/>
      <c r="E33" s="32"/>
      <c r="F33" s="102">
        <v>19</v>
      </c>
      <c r="G33" s="158">
        <v>0</v>
      </c>
      <c r="H33" s="33"/>
      <c r="I33" s="198">
        <v>625000000</v>
      </c>
      <c r="J33" s="9"/>
    </row>
    <row r="34" spans="1:12" x14ac:dyDescent="0.3">
      <c r="A34" s="32" t="s">
        <v>24</v>
      </c>
      <c r="B34" s="33"/>
      <c r="C34" s="32"/>
      <c r="D34" s="5"/>
      <c r="E34" s="32"/>
      <c r="F34" s="102">
        <v>20</v>
      </c>
      <c r="G34" s="158">
        <v>0</v>
      </c>
      <c r="H34" s="33"/>
      <c r="I34" s="198">
        <v>2000000000</v>
      </c>
      <c r="J34" s="9"/>
    </row>
    <row r="35" spans="1:12" x14ac:dyDescent="0.3">
      <c r="A35" s="32" t="s">
        <v>25</v>
      </c>
      <c r="B35" s="33"/>
      <c r="C35" s="32"/>
      <c r="D35" s="5"/>
      <c r="E35" s="32"/>
      <c r="F35" s="102">
        <v>21</v>
      </c>
      <c r="G35" s="159">
        <v>243177745</v>
      </c>
      <c r="H35" s="33"/>
      <c r="I35" s="198">
        <v>384875575</v>
      </c>
      <c r="J35" s="9"/>
    </row>
    <row r="36" spans="1:12" x14ac:dyDescent="0.3">
      <c r="A36" s="32" t="s">
        <v>27</v>
      </c>
      <c r="B36" s="33"/>
      <c r="C36" s="32"/>
      <c r="D36" s="5"/>
      <c r="E36" s="32"/>
      <c r="F36" s="220">
        <v>22</v>
      </c>
      <c r="G36" s="159">
        <v>668383501</v>
      </c>
      <c r="H36" s="33"/>
      <c r="I36" s="197">
        <v>572527020</v>
      </c>
      <c r="J36" s="9"/>
    </row>
    <row r="37" spans="1:12" ht="16.2" customHeight="1" x14ac:dyDescent="0.3">
      <c r="A37" s="54"/>
      <c r="B37" s="60" t="s">
        <v>26</v>
      </c>
      <c r="C37" s="61"/>
      <c r="D37" s="55"/>
      <c r="E37" s="54"/>
      <c r="F37" s="103"/>
      <c r="G37" s="160">
        <f>SUM(G32:G36)</f>
        <v>4979139360</v>
      </c>
      <c r="H37" s="54"/>
      <c r="I37" s="195">
        <f>SUM(I32:I36)</f>
        <v>8652965731</v>
      </c>
      <c r="J37" s="10"/>
    </row>
    <row r="38" spans="1:12" ht="20.399999999999999" customHeight="1" x14ac:dyDescent="0.3">
      <c r="A38" s="236" t="s">
        <v>99</v>
      </c>
      <c r="B38" s="236"/>
      <c r="C38" s="236"/>
      <c r="D38" s="5"/>
      <c r="E38" s="177"/>
      <c r="F38" s="221"/>
      <c r="G38" s="159">
        <f>G30+G37</f>
        <v>8996301525</v>
      </c>
      <c r="H38" s="32"/>
      <c r="I38" s="197">
        <f>+I30+I37</f>
        <v>11733043254</v>
      </c>
      <c r="J38" s="10"/>
    </row>
    <row r="39" spans="1:12" ht="20.399999999999999" customHeight="1" x14ac:dyDescent="0.3">
      <c r="A39" s="62" t="s">
        <v>28</v>
      </c>
      <c r="B39" s="62"/>
      <c r="C39" s="62"/>
      <c r="D39" s="62"/>
      <c r="E39" s="62"/>
      <c r="F39" s="220"/>
      <c r="G39" s="159">
        <v>105536176770</v>
      </c>
      <c r="H39" s="62"/>
      <c r="I39" s="199">
        <v>94251582992</v>
      </c>
      <c r="J39" s="2"/>
    </row>
    <row r="40" spans="1:12" ht="25.5" customHeight="1" thickBot="1" x14ac:dyDescent="0.35">
      <c r="A40" s="56"/>
      <c r="B40" s="56"/>
      <c r="C40" s="56"/>
      <c r="D40" s="56"/>
      <c r="E40" s="56"/>
      <c r="F40" s="58"/>
      <c r="G40" s="161">
        <f>+G38+G39</f>
        <v>114532478295</v>
      </c>
      <c r="H40" s="59">
        <f>+H30+H37+H38+H39</f>
        <v>0</v>
      </c>
      <c r="I40" s="196">
        <f>+I38+I39</f>
        <v>105984626246</v>
      </c>
      <c r="J40" s="10"/>
      <c r="L40" s="151"/>
    </row>
    <row r="41" spans="1:12" ht="15.6" thickTop="1" thickBot="1" x14ac:dyDescent="0.35">
      <c r="A41" s="78"/>
      <c r="B41" s="78"/>
      <c r="C41" s="78"/>
      <c r="D41" s="78"/>
      <c r="E41" s="78"/>
      <c r="F41" s="79"/>
      <c r="G41" s="80"/>
      <c r="H41" s="78"/>
      <c r="I41" s="81"/>
      <c r="J41" s="10"/>
    </row>
    <row r="42" spans="1:12" x14ac:dyDescent="0.3">
      <c r="A42" s="181" t="s">
        <v>58</v>
      </c>
    </row>
    <row r="44" spans="1:12" x14ac:dyDescent="0.3">
      <c r="I44" s="148">
        <v>5</v>
      </c>
    </row>
  </sheetData>
  <sheetProtection algorithmName="SHA-512" hashValue="NIciQuiQJE62mZ7j7VdNRfMW5cvY1ypTQGmExcTNYL4k9gPlXnERAjCqVt1/m29Xg5ACWynymcdWu0sPibmGpA==" saltValue="ckMSTi5uysWd6pRkHQGJ7g==" spinCount="100000" sheet="1" objects="1" scenarios="1" selectLockedCells="1" selectUnlockedCells="1"/>
  <mergeCells count="4">
    <mergeCell ref="A31:C31"/>
    <mergeCell ref="A38:C38"/>
    <mergeCell ref="A11:C11"/>
    <mergeCell ref="A1:I1"/>
  </mergeCells>
  <pageMargins left="1.19" right="0.79" top="0.5" bottom="0.5" header="0.55000000000000004" footer="0.3"/>
  <pageSetup orientation="portrait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zoomScaleNormal="100" workbookViewId="0"/>
  </sheetViews>
  <sheetFormatPr defaultRowHeight="14.4" x14ac:dyDescent="0.3"/>
  <cols>
    <col min="1" max="1" width="39.5546875" customWidth="1"/>
    <col min="2" max="2" width="5.6640625" customWidth="1"/>
    <col min="3" max="3" width="2.109375" hidden="1" customWidth="1"/>
    <col min="4" max="4" width="0.44140625" hidden="1" customWidth="1"/>
    <col min="5" max="5" width="18" style="172" customWidth="1"/>
    <col min="6" max="6" width="17.88671875" customWidth="1"/>
    <col min="7" max="7" width="15.44140625" customWidth="1"/>
  </cols>
  <sheetData>
    <row r="1" spans="1:7" s="131" customFormat="1" ht="15" customHeight="1" x14ac:dyDescent="0.35">
      <c r="A1" s="152" t="s">
        <v>0</v>
      </c>
      <c r="B1" s="135"/>
      <c r="C1" s="136"/>
      <c r="D1" s="136"/>
      <c r="E1" s="137"/>
      <c r="F1" s="134"/>
    </row>
    <row r="2" spans="1:7" s="131" customFormat="1" ht="15" customHeight="1" x14ac:dyDescent="0.35">
      <c r="A2" s="14" t="s">
        <v>87</v>
      </c>
      <c r="B2" s="135"/>
      <c r="C2" s="136"/>
      <c r="D2" s="136"/>
      <c r="E2" s="137"/>
      <c r="F2" s="134"/>
    </row>
    <row r="3" spans="1:7" s="129" customFormat="1" ht="15" customHeight="1" x14ac:dyDescent="0.3">
      <c r="A3" s="14" t="s">
        <v>113</v>
      </c>
      <c r="B3" s="16"/>
      <c r="C3" s="17"/>
      <c r="D3" s="17"/>
      <c r="E3" s="18"/>
      <c r="F3" s="14"/>
    </row>
    <row r="4" spans="1:7" s="44" customFormat="1" ht="15" customHeight="1" x14ac:dyDescent="0.3">
      <c r="A4" s="127" t="s">
        <v>114</v>
      </c>
      <c r="B4" s="127"/>
      <c r="C4" s="127"/>
      <c r="D4" s="127"/>
      <c r="E4" s="127"/>
      <c r="F4" s="163"/>
    </row>
    <row r="5" spans="1:7" s="44" customFormat="1" ht="15" customHeight="1" x14ac:dyDescent="0.3">
      <c r="A5" s="127" t="s">
        <v>69</v>
      </c>
      <c r="B5" s="138"/>
      <c r="C5" s="106"/>
      <c r="D5" s="106"/>
      <c r="E5" s="139"/>
      <c r="F5" s="106"/>
    </row>
    <row r="6" spans="1:7" ht="9.6" customHeight="1" thickBot="1" x14ac:dyDescent="0.35">
      <c r="A6" s="13"/>
      <c r="B6" s="11"/>
      <c r="C6" s="12"/>
      <c r="D6" s="12"/>
      <c r="E6" s="19"/>
      <c r="F6" s="222"/>
    </row>
    <row r="7" spans="1:7" x14ac:dyDescent="0.3">
      <c r="A7" s="110"/>
      <c r="B7" s="111"/>
      <c r="C7" s="110"/>
      <c r="D7" s="110"/>
      <c r="E7" s="183"/>
      <c r="F7" s="185" t="s">
        <v>121</v>
      </c>
    </row>
    <row r="8" spans="1:7" ht="21" customHeight="1" x14ac:dyDescent="0.3">
      <c r="A8" s="108"/>
      <c r="B8" s="109" t="s">
        <v>1</v>
      </c>
      <c r="C8" s="170"/>
      <c r="D8" s="170"/>
      <c r="E8" s="184" t="s">
        <v>112</v>
      </c>
      <c r="F8" s="230" t="s">
        <v>106</v>
      </c>
    </row>
    <row r="9" spans="1:7" ht="25.5" customHeight="1" x14ac:dyDescent="0.3">
      <c r="A9" s="63" t="s">
        <v>29</v>
      </c>
      <c r="B9" s="20"/>
      <c r="C9" s="171"/>
      <c r="D9" s="171"/>
      <c r="E9" s="94"/>
      <c r="F9" s="30"/>
    </row>
    <row r="10" spans="1:7" x14ac:dyDescent="0.3">
      <c r="A10" s="37" t="s">
        <v>30</v>
      </c>
      <c r="B10" s="38">
        <v>27</v>
      </c>
      <c r="C10" s="63"/>
      <c r="D10" s="63"/>
      <c r="E10" s="208">
        <v>2442259442</v>
      </c>
      <c r="F10" s="233">
        <v>2275605638</v>
      </c>
      <c r="G10" s="66"/>
    </row>
    <row r="11" spans="1:7" x14ac:dyDescent="0.3">
      <c r="A11" s="37" t="s">
        <v>31</v>
      </c>
      <c r="B11" s="38">
        <v>28</v>
      </c>
      <c r="C11" s="63"/>
      <c r="D11" s="63"/>
      <c r="E11" s="208">
        <v>5484865230</v>
      </c>
      <c r="F11" s="233">
        <v>5839325077</v>
      </c>
      <c r="G11" s="66"/>
    </row>
    <row r="12" spans="1:7" x14ac:dyDescent="0.3">
      <c r="A12" s="37" t="s">
        <v>32</v>
      </c>
      <c r="B12" s="38">
        <v>29</v>
      </c>
      <c r="C12" s="63"/>
      <c r="D12" s="63"/>
      <c r="E12" s="208">
        <v>1071743258</v>
      </c>
      <c r="F12" s="233">
        <v>853300782</v>
      </c>
      <c r="G12" s="66"/>
    </row>
    <row r="13" spans="1:7" x14ac:dyDescent="0.3">
      <c r="A13" s="37" t="s">
        <v>33</v>
      </c>
      <c r="B13" s="38">
        <v>30</v>
      </c>
      <c r="C13" s="63"/>
      <c r="D13" s="63"/>
      <c r="E13" s="208">
        <v>549589053</v>
      </c>
      <c r="F13" s="233">
        <v>491655602</v>
      </c>
      <c r="G13" s="66"/>
    </row>
    <row r="14" spans="1:7" x14ac:dyDescent="0.3">
      <c r="A14" s="37" t="s">
        <v>34</v>
      </c>
      <c r="B14" s="38">
        <v>31</v>
      </c>
      <c r="C14" s="63"/>
      <c r="D14" s="63"/>
      <c r="E14" s="208">
        <v>1712825970</v>
      </c>
      <c r="F14" s="233">
        <v>379536762</v>
      </c>
      <c r="G14" s="66"/>
    </row>
    <row r="15" spans="1:7" x14ac:dyDescent="0.3">
      <c r="A15" s="37" t="s">
        <v>35</v>
      </c>
      <c r="B15" s="38">
        <v>32</v>
      </c>
      <c r="C15" s="63"/>
      <c r="D15" s="63"/>
      <c r="E15" s="208">
        <v>336375956</v>
      </c>
      <c r="F15" s="233">
        <v>322472324</v>
      </c>
    </row>
    <row r="16" spans="1:7" x14ac:dyDescent="0.3">
      <c r="A16" s="37" t="s">
        <v>36</v>
      </c>
      <c r="B16" s="38">
        <v>33</v>
      </c>
      <c r="C16" s="63"/>
      <c r="D16" s="63"/>
      <c r="E16" s="208">
        <v>174685206</v>
      </c>
      <c r="F16" s="233">
        <v>161542346</v>
      </c>
    </row>
    <row r="17" spans="1:7" x14ac:dyDescent="0.3">
      <c r="A17" s="37" t="s">
        <v>37</v>
      </c>
      <c r="B17" s="38">
        <v>34</v>
      </c>
      <c r="C17" s="63"/>
      <c r="D17" s="63"/>
      <c r="E17" s="208">
        <v>15692875</v>
      </c>
      <c r="F17" s="233">
        <v>16030925</v>
      </c>
    </row>
    <row r="18" spans="1:7" x14ac:dyDescent="0.3">
      <c r="A18" s="37" t="s">
        <v>60</v>
      </c>
      <c r="B18" s="38">
        <v>35</v>
      </c>
      <c r="C18" s="63"/>
      <c r="D18" s="63"/>
      <c r="E18" s="208">
        <v>47071896</v>
      </c>
      <c r="F18" s="233">
        <v>38146683</v>
      </c>
    </row>
    <row r="19" spans="1:7" x14ac:dyDescent="0.3">
      <c r="A19" s="37" t="s">
        <v>38</v>
      </c>
      <c r="B19" s="38">
        <v>36</v>
      </c>
      <c r="C19" s="63"/>
      <c r="D19" s="63"/>
      <c r="E19" s="208">
        <v>12460249</v>
      </c>
      <c r="F19" s="233">
        <v>2351435</v>
      </c>
    </row>
    <row r="20" spans="1:7" x14ac:dyDescent="0.3">
      <c r="A20" s="37" t="s">
        <v>39</v>
      </c>
      <c r="B20" s="38">
        <v>37</v>
      </c>
      <c r="C20" s="63"/>
      <c r="D20" s="63"/>
      <c r="E20" s="208">
        <v>595457889</v>
      </c>
      <c r="F20" s="233">
        <v>535376759</v>
      </c>
    </row>
    <row r="21" spans="1:7" ht="20.25" customHeight="1" x14ac:dyDescent="0.3">
      <c r="A21" s="84"/>
      <c r="B21" s="85"/>
      <c r="C21" s="173"/>
      <c r="D21" s="173"/>
      <c r="E21" s="209">
        <f>SUM(E10:E20)</f>
        <v>12443027024</v>
      </c>
      <c r="F21" s="200">
        <f>SUM(F10:F20)</f>
        <v>10915344333</v>
      </c>
      <c r="G21" s="66"/>
    </row>
    <row r="22" spans="1:7" ht="25.5" customHeight="1" x14ac:dyDescent="0.3">
      <c r="A22" s="15" t="s">
        <v>40</v>
      </c>
      <c r="B22" s="37"/>
      <c r="C22" s="63"/>
      <c r="D22" s="63"/>
      <c r="E22" s="208"/>
      <c r="F22" s="65"/>
      <c r="G22" s="157"/>
    </row>
    <row r="23" spans="1:7" x14ac:dyDescent="0.3">
      <c r="A23" s="41" t="s">
        <v>41</v>
      </c>
      <c r="B23" s="38">
        <v>38</v>
      </c>
      <c r="C23" s="63"/>
      <c r="D23" s="63"/>
      <c r="E23" s="208">
        <v>1348517117</v>
      </c>
      <c r="F23" s="166">
        <v>1184001273</v>
      </c>
      <c r="G23" s="157"/>
    </row>
    <row r="24" spans="1:7" x14ac:dyDescent="0.3">
      <c r="A24" s="41" t="s">
        <v>42</v>
      </c>
      <c r="B24" s="38">
        <v>39</v>
      </c>
      <c r="C24" s="63"/>
      <c r="D24" s="63"/>
      <c r="E24" s="208">
        <v>5490659394</v>
      </c>
      <c r="F24" s="168">
        <v>5086506937</v>
      </c>
    </row>
    <row r="25" spans="1:7" ht="20.25" customHeight="1" x14ac:dyDescent="0.3">
      <c r="A25" s="86"/>
      <c r="B25" s="84"/>
      <c r="C25" s="173"/>
      <c r="D25" s="173"/>
      <c r="E25" s="209">
        <f>SUM(E23:E24)</f>
        <v>6839176511</v>
      </c>
      <c r="F25" s="167">
        <f>SUM(F23:F24)</f>
        <v>6270508210</v>
      </c>
    </row>
    <row r="26" spans="1:7" ht="26.25" customHeight="1" x14ac:dyDescent="0.3">
      <c r="A26" s="113" t="s">
        <v>70</v>
      </c>
      <c r="B26" s="40"/>
      <c r="C26" s="174"/>
      <c r="D26" s="174"/>
      <c r="E26" s="209">
        <f>+E21-E25</f>
        <v>5603850513</v>
      </c>
      <c r="F26" s="167">
        <f>+F21-F25</f>
        <v>4644836123</v>
      </c>
    </row>
    <row r="27" spans="1:7" ht="25.5" customHeight="1" x14ac:dyDescent="0.3">
      <c r="A27" s="63" t="s">
        <v>101</v>
      </c>
      <c r="B27" s="38"/>
      <c r="C27" s="63"/>
      <c r="D27" s="63"/>
      <c r="E27" s="208"/>
      <c r="F27" s="65"/>
    </row>
    <row r="28" spans="1:7" x14ac:dyDescent="0.3">
      <c r="A28" s="37" t="s">
        <v>45</v>
      </c>
      <c r="B28" s="38">
        <v>40</v>
      </c>
      <c r="C28" s="63"/>
      <c r="D28" s="63"/>
      <c r="E28" s="208">
        <v>97629678</v>
      </c>
      <c r="F28" s="166">
        <v>122502875</v>
      </c>
    </row>
    <row r="29" spans="1:7" x14ac:dyDescent="0.3">
      <c r="A29" s="37" t="s">
        <v>46</v>
      </c>
      <c r="B29" s="38">
        <v>41</v>
      </c>
      <c r="C29" s="63"/>
      <c r="D29" s="63"/>
      <c r="E29" s="208">
        <v>26802155</v>
      </c>
      <c r="F29" s="166">
        <v>31123132</v>
      </c>
    </row>
    <row r="30" spans="1:7" x14ac:dyDescent="0.3">
      <c r="A30" s="37" t="s">
        <v>88</v>
      </c>
      <c r="B30" s="38">
        <v>42</v>
      </c>
      <c r="C30" s="63"/>
      <c r="D30" s="63"/>
      <c r="E30" s="208">
        <v>638009154</v>
      </c>
      <c r="F30" s="166">
        <v>710960062</v>
      </c>
    </row>
    <row r="31" spans="1:7" x14ac:dyDescent="0.3">
      <c r="A31" s="37" t="s">
        <v>43</v>
      </c>
      <c r="B31" s="38">
        <v>43</v>
      </c>
      <c r="C31" s="63"/>
      <c r="D31" s="63"/>
      <c r="E31" s="208">
        <v>-277168174</v>
      </c>
      <c r="F31" s="165">
        <v>-333969775</v>
      </c>
    </row>
    <row r="32" spans="1:7" x14ac:dyDescent="0.3">
      <c r="A32" s="37" t="s">
        <v>123</v>
      </c>
      <c r="B32" s="38">
        <v>44</v>
      </c>
      <c r="C32" s="63"/>
      <c r="D32" s="63"/>
      <c r="E32" s="208">
        <v>1099709</v>
      </c>
      <c r="F32" s="182">
        <v>-1202630</v>
      </c>
    </row>
    <row r="33" spans="1:6" ht="20.25" customHeight="1" x14ac:dyDescent="0.3">
      <c r="A33" s="84"/>
      <c r="B33" s="85"/>
      <c r="C33" s="173"/>
      <c r="D33" s="173"/>
      <c r="E33" s="209">
        <f>SUM(E28:E32)</f>
        <v>486372522</v>
      </c>
      <c r="F33" s="167">
        <f>SUM(F28:F32)</f>
        <v>529413664</v>
      </c>
    </row>
    <row r="34" spans="1:6" ht="25.5" customHeight="1" x14ac:dyDescent="0.3">
      <c r="A34" s="63" t="s">
        <v>44</v>
      </c>
      <c r="B34" s="38"/>
      <c r="C34" s="63"/>
      <c r="D34" s="63"/>
      <c r="E34" s="208">
        <f>+E26+E33</f>
        <v>6090223035</v>
      </c>
      <c r="F34" s="166">
        <f>+F26+F33</f>
        <v>5174249787</v>
      </c>
    </row>
    <row r="35" spans="1:6" ht="23.25" customHeight="1" x14ac:dyDescent="0.3">
      <c r="A35" s="113" t="s">
        <v>72</v>
      </c>
      <c r="B35" s="40">
        <v>45</v>
      </c>
      <c r="C35" s="174"/>
      <c r="D35" s="174"/>
      <c r="E35" s="208">
        <v>1845801981</v>
      </c>
      <c r="F35" s="168">
        <v>1426288574</v>
      </c>
    </row>
    <row r="36" spans="1:6" ht="25.5" customHeight="1" thickBot="1" x14ac:dyDescent="0.35">
      <c r="A36" s="64" t="s">
        <v>71</v>
      </c>
      <c r="B36" s="175"/>
      <c r="C36" s="64"/>
      <c r="D36" s="64"/>
      <c r="E36" s="210">
        <f>+E34-E35</f>
        <v>4244421054</v>
      </c>
      <c r="F36" s="169">
        <f>+F34-F35</f>
        <v>3747961213</v>
      </c>
    </row>
    <row r="37" spans="1:6" ht="15.6" thickTop="1" thickBot="1" x14ac:dyDescent="0.35">
      <c r="A37" s="37"/>
      <c r="B37" s="42"/>
      <c r="C37" s="37"/>
      <c r="D37" s="37"/>
      <c r="E37" s="39"/>
      <c r="F37" s="37"/>
    </row>
    <row r="38" spans="1:6" x14ac:dyDescent="0.3">
      <c r="A38" s="212" t="s">
        <v>58</v>
      </c>
      <c r="B38" s="43"/>
      <c r="C38" s="43"/>
      <c r="D38" s="43"/>
      <c r="E38" s="211"/>
      <c r="F38" s="43"/>
    </row>
    <row r="39" spans="1:6" x14ac:dyDescent="0.3">
      <c r="A39" s="148"/>
      <c r="B39" s="44"/>
      <c r="C39" s="44"/>
      <c r="D39" s="44"/>
    </row>
    <row r="40" spans="1:6" x14ac:dyDescent="0.3">
      <c r="A40" s="65"/>
    </row>
    <row r="41" spans="1:6" x14ac:dyDescent="0.3">
      <c r="F41" s="148">
        <v>6</v>
      </c>
    </row>
  </sheetData>
  <sheetProtection algorithmName="SHA-512" hashValue="NHqriCtADAvT8N5d8mi3ffPs29JtZR28UNk7u+OIvkaKz+vxXkXu8E4RN1J0ay2O0PdV+rsNP+NHdD7e2zD88w==" saltValue="oLX3jtxVbgnD0qWnzVnDKQ==" spinCount="100000" sheet="1" objects="1" scenarios="1" selectLockedCells="1" selectUnlockedCells="1"/>
  <pageMargins left="1.22" right="0.79" top="0.5" bottom="0.5" header="0.3" footer="0.3"/>
  <pageSetup firstPageNumber="5" orientation="portrait" verticalDpi="300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Normal="100" workbookViewId="0">
      <selection sqref="A1:E1"/>
    </sheetView>
  </sheetViews>
  <sheetFormatPr defaultRowHeight="14.4" x14ac:dyDescent="0.3"/>
  <cols>
    <col min="1" max="1" width="22.88671875" customWidth="1"/>
    <col min="2" max="2" width="16.109375" customWidth="1"/>
    <col min="3" max="3" width="5.88671875" customWidth="1"/>
    <col min="4" max="4" width="19" customWidth="1"/>
    <col min="5" max="5" width="17.5546875" customWidth="1"/>
    <col min="6" max="6" width="18" customWidth="1"/>
    <col min="9" max="9" width="19" bestFit="1" customWidth="1"/>
  </cols>
  <sheetData>
    <row r="1" spans="1:10" s="131" customFormat="1" ht="15" customHeight="1" x14ac:dyDescent="0.35">
      <c r="A1" s="238" t="s">
        <v>0</v>
      </c>
      <c r="B1" s="238"/>
      <c r="C1" s="238"/>
      <c r="D1" s="238"/>
      <c r="E1" s="238"/>
      <c r="F1" s="155"/>
      <c r="G1" s="155"/>
      <c r="H1" s="155"/>
      <c r="I1" s="155"/>
      <c r="J1" s="155"/>
    </row>
    <row r="2" spans="1:10" s="131" customFormat="1" ht="15" customHeight="1" x14ac:dyDescent="0.35">
      <c r="A2" s="154" t="s">
        <v>94</v>
      </c>
      <c r="B2" s="153"/>
      <c r="C2" s="153"/>
      <c r="D2" s="150"/>
      <c r="E2" s="4"/>
      <c r="F2" s="105"/>
      <c r="G2" s="150"/>
      <c r="H2" s="4"/>
      <c r="I2" s="105"/>
      <c r="J2" s="150"/>
    </row>
    <row r="3" spans="1:10" s="129" customFormat="1" ht="15" customHeight="1" x14ac:dyDescent="0.3">
      <c r="A3" s="204" t="s">
        <v>113</v>
      </c>
      <c r="B3" s="130"/>
      <c r="C3" s="130"/>
      <c r="D3" s="132"/>
      <c r="E3" s="133"/>
    </row>
    <row r="4" spans="1:10" s="129" customFormat="1" ht="15" customHeight="1" x14ac:dyDescent="0.3">
      <c r="A4" s="156" t="s">
        <v>115</v>
      </c>
      <c r="B4" s="128"/>
      <c r="C4" s="128"/>
      <c r="D4" s="114"/>
      <c r="E4" s="47"/>
    </row>
    <row r="5" spans="1:10" s="44" customFormat="1" ht="15" customHeight="1" x14ac:dyDescent="0.3">
      <c r="A5" s="127" t="s">
        <v>69</v>
      </c>
      <c r="B5" s="128"/>
      <c r="C5" s="128"/>
      <c r="D5" s="114"/>
      <c r="E5" s="47"/>
    </row>
    <row r="6" spans="1:10" ht="9.6" customHeight="1" thickBot="1" x14ac:dyDescent="0.35">
      <c r="A6" s="21"/>
      <c r="B6" s="21"/>
      <c r="C6" s="22"/>
      <c r="D6" s="23"/>
      <c r="E6" s="223"/>
    </row>
    <row r="7" spans="1:10" x14ac:dyDescent="0.3">
      <c r="A7" s="24"/>
      <c r="B7" s="24"/>
      <c r="C7" s="25"/>
      <c r="D7" s="25"/>
      <c r="E7" s="235" t="s">
        <v>121</v>
      </c>
    </row>
    <row r="8" spans="1:10" ht="21" customHeight="1" x14ac:dyDescent="0.3">
      <c r="A8" s="26"/>
      <c r="B8" s="26"/>
      <c r="C8" s="27" t="s">
        <v>1</v>
      </c>
      <c r="D8" s="184" t="s">
        <v>112</v>
      </c>
      <c r="E8" s="232">
        <v>2013</v>
      </c>
    </row>
    <row r="9" spans="1:10" ht="30.75" customHeight="1" x14ac:dyDescent="0.3">
      <c r="A9" s="176" t="s">
        <v>47</v>
      </c>
      <c r="B9" s="178"/>
      <c r="C9" s="179">
        <v>23</v>
      </c>
      <c r="D9" s="209">
        <v>4312337376</v>
      </c>
      <c r="E9" s="167">
        <v>4312337376</v>
      </c>
    </row>
    <row r="10" spans="1:10" ht="30.75" customHeight="1" x14ac:dyDescent="0.3">
      <c r="A10" s="45" t="s">
        <v>100</v>
      </c>
      <c r="B10" s="29"/>
      <c r="C10" s="49">
        <v>24</v>
      </c>
      <c r="D10" s="208"/>
      <c r="E10" s="172"/>
      <c r="F10" s="30"/>
    </row>
    <row r="11" spans="1:10" x14ac:dyDescent="0.3">
      <c r="A11" s="46" t="s">
        <v>65</v>
      </c>
      <c r="B11" s="46"/>
      <c r="C11" s="46"/>
      <c r="D11" s="208">
        <v>1220596414</v>
      </c>
      <c r="E11" s="224">
        <v>892838614</v>
      </c>
      <c r="F11" s="30"/>
    </row>
    <row r="12" spans="1:10" x14ac:dyDescent="0.3">
      <c r="A12" s="48" t="s">
        <v>104</v>
      </c>
      <c r="B12" s="47"/>
      <c r="C12" s="48" t="s">
        <v>61</v>
      </c>
      <c r="D12" s="208"/>
      <c r="E12" s="30"/>
      <c r="F12" s="30"/>
    </row>
    <row r="13" spans="1:10" x14ac:dyDescent="0.3">
      <c r="A13" s="48" t="s">
        <v>109</v>
      </c>
      <c r="B13" s="47"/>
      <c r="C13" s="48"/>
      <c r="D13" s="208">
        <v>799918677</v>
      </c>
      <c r="E13" s="166">
        <v>327466592</v>
      </c>
      <c r="F13" s="228"/>
    </row>
    <row r="14" spans="1:10" x14ac:dyDescent="0.3">
      <c r="A14" s="48" t="s">
        <v>117</v>
      </c>
      <c r="B14" s="47"/>
      <c r="C14" s="48"/>
      <c r="D14" s="208"/>
      <c r="E14" s="225"/>
      <c r="F14" s="30"/>
    </row>
    <row r="15" spans="1:10" x14ac:dyDescent="0.3">
      <c r="A15" s="48" t="s">
        <v>118</v>
      </c>
      <c r="B15" s="47"/>
      <c r="C15" s="48"/>
      <c r="D15" s="208">
        <v>79635005</v>
      </c>
      <c r="E15" s="226">
        <v>0</v>
      </c>
      <c r="F15" s="30"/>
    </row>
    <row r="16" spans="1:10" x14ac:dyDescent="0.3">
      <c r="A16" s="48" t="s">
        <v>120</v>
      </c>
      <c r="B16" s="47"/>
      <c r="C16" s="48"/>
      <c r="D16" s="208"/>
      <c r="E16" s="226"/>
      <c r="F16" s="30"/>
    </row>
    <row r="17" spans="1:9" x14ac:dyDescent="0.3">
      <c r="A17" s="48" t="s">
        <v>119</v>
      </c>
      <c r="B17" s="47"/>
      <c r="C17" s="48"/>
      <c r="D17" s="208">
        <v>349776</v>
      </c>
      <c r="E17" s="226">
        <v>0</v>
      </c>
      <c r="F17" s="30"/>
    </row>
    <row r="18" spans="1:9" x14ac:dyDescent="0.3">
      <c r="A18" s="48" t="s">
        <v>116</v>
      </c>
      <c r="B18" s="47"/>
      <c r="C18" s="48"/>
      <c r="D18" s="208"/>
      <c r="E18" s="227"/>
      <c r="F18" s="30"/>
    </row>
    <row r="19" spans="1:9" x14ac:dyDescent="0.3">
      <c r="A19" s="48" t="s">
        <v>107</v>
      </c>
      <c r="B19" s="47"/>
      <c r="C19" s="48"/>
      <c r="D19" s="234" t="s">
        <v>122</v>
      </c>
      <c r="E19" s="166">
        <v>291208</v>
      </c>
      <c r="F19" s="166"/>
    </row>
    <row r="20" spans="1:9" ht="20.25" customHeight="1" x14ac:dyDescent="0.3">
      <c r="A20" s="51" t="s">
        <v>66</v>
      </c>
      <c r="B20" s="51"/>
      <c r="C20" s="51"/>
      <c r="D20" s="209">
        <f>SUM(D11:D19)</f>
        <v>2100499872</v>
      </c>
      <c r="E20" s="167">
        <f>SUM(E11:E19)</f>
        <v>1220596414</v>
      </c>
      <c r="F20" s="30"/>
      <c r="H20" s="28"/>
    </row>
    <row r="21" spans="1:9" ht="30.75" customHeight="1" x14ac:dyDescent="0.3">
      <c r="A21" s="45" t="s">
        <v>48</v>
      </c>
      <c r="B21" s="46"/>
      <c r="C21" s="49">
        <v>25</v>
      </c>
      <c r="D21" s="208"/>
      <c r="E21" s="65"/>
      <c r="F21" s="30"/>
      <c r="I21" s="149"/>
    </row>
    <row r="22" spans="1:9" x14ac:dyDescent="0.3">
      <c r="A22" s="46" t="s">
        <v>73</v>
      </c>
      <c r="B22" s="46"/>
      <c r="C22" s="46"/>
      <c r="D22" s="208">
        <v>65354911161</v>
      </c>
      <c r="E22" s="224">
        <v>66444069786</v>
      </c>
      <c r="F22" s="30"/>
      <c r="I22" s="149"/>
    </row>
    <row r="23" spans="1:9" x14ac:dyDescent="0.3">
      <c r="A23" s="46" t="s">
        <v>49</v>
      </c>
      <c r="B23" s="46"/>
      <c r="C23" s="46"/>
      <c r="D23" s="208">
        <v>7193754867</v>
      </c>
      <c r="E23" s="165">
        <v>-1089158625</v>
      </c>
      <c r="F23" s="30"/>
      <c r="I23" s="149"/>
    </row>
    <row r="24" spans="1:9" ht="20.399999999999999" customHeight="1" x14ac:dyDescent="0.3">
      <c r="A24" s="51" t="s">
        <v>66</v>
      </c>
      <c r="B24" s="51"/>
      <c r="C24" s="51"/>
      <c r="D24" s="209">
        <f>SUM(D22:D23)</f>
        <v>72548666028</v>
      </c>
      <c r="E24" s="167">
        <f>SUM(E22:E23)</f>
        <v>65354911161</v>
      </c>
      <c r="F24" s="30"/>
      <c r="I24" s="149"/>
    </row>
    <row r="25" spans="1:9" ht="30.75" customHeight="1" x14ac:dyDescent="0.3">
      <c r="A25" s="114" t="s">
        <v>50</v>
      </c>
      <c r="B25" s="47"/>
      <c r="C25" s="50">
        <v>26</v>
      </c>
      <c r="D25" s="208"/>
      <c r="E25" s="65"/>
      <c r="F25" s="30"/>
    </row>
    <row r="26" spans="1:9" x14ac:dyDescent="0.3">
      <c r="A26" s="47" t="s">
        <v>73</v>
      </c>
      <c r="B26" s="47"/>
      <c r="C26" s="47"/>
      <c r="D26" s="208">
        <v>23317954601</v>
      </c>
      <c r="E26" s="166">
        <v>19524805350</v>
      </c>
      <c r="F26" s="30"/>
      <c r="I26" s="159"/>
    </row>
    <row r="27" spans="1:9" x14ac:dyDescent="0.3">
      <c r="A27" s="47" t="s">
        <v>68</v>
      </c>
      <c r="B27" s="47"/>
      <c r="C27" s="47"/>
      <c r="D27" s="208">
        <v>488231034</v>
      </c>
      <c r="E27" s="166">
        <v>1091964770</v>
      </c>
      <c r="F27" s="30"/>
      <c r="I27" s="159"/>
    </row>
    <row r="28" spans="1:9" x14ac:dyDescent="0.3">
      <c r="A28" s="47" t="s">
        <v>74</v>
      </c>
      <c r="B28" s="47"/>
      <c r="C28" s="47"/>
      <c r="D28" s="208">
        <v>4244421054</v>
      </c>
      <c r="E28" s="166">
        <v>3747961213</v>
      </c>
      <c r="F28" s="30"/>
      <c r="I28" s="159"/>
    </row>
    <row r="29" spans="1:9" x14ac:dyDescent="0.3">
      <c r="A29" s="47" t="s">
        <v>51</v>
      </c>
      <c r="B29" s="47"/>
      <c r="C29" s="47"/>
      <c r="D29" s="208">
        <v>-1475933195</v>
      </c>
      <c r="E29" s="165">
        <v>-1000993292</v>
      </c>
      <c r="F29" s="30"/>
      <c r="I29" s="162"/>
    </row>
    <row r="30" spans="1:9" ht="20.25" customHeight="1" x14ac:dyDescent="0.3">
      <c r="A30" s="100" t="s">
        <v>66</v>
      </c>
      <c r="B30" s="51"/>
      <c r="C30" s="51"/>
      <c r="D30" s="209">
        <f>SUM(D26:D29)</f>
        <v>26574673494</v>
      </c>
      <c r="E30" s="167">
        <f>SUM(E26:E29)</f>
        <v>23363738041</v>
      </c>
      <c r="F30" s="30"/>
      <c r="I30" s="164"/>
    </row>
    <row r="31" spans="1:9" ht="30.75" customHeight="1" thickBot="1" x14ac:dyDescent="0.35">
      <c r="A31" s="115" t="s">
        <v>52</v>
      </c>
      <c r="B31" s="52"/>
      <c r="C31" s="52"/>
      <c r="D31" s="210">
        <f>+D9+D20+D24+D30</f>
        <v>105536176770</v>
      </c>
      <c r="E31" s="166">
        <f>+E9+E20+E24+E30</f>
        <v>94251582992</v>
      </c>
      <c r="F31" s="30"/>
    </row>
    <row r="32" spans="1:9" ht="15.6" thickTop="1" thickBot="1" x14ac:dyDescent="0.35">
      <c r="A32" s="82"/>
      <c r="B32" s="82"/>
      <c r="C32" s="82"/>
      <c r="E32" s="83"/>
      <c r="F32" s="30"/>
    </row>
    <row r="33" spans="1:6" x14ac:dyDescent="0.3">
      <c r="A33" s="239" t="s">
        <v>58</v>
      </c>
      <c r="B33" s="239"/>
      <c r="C33" s="239"/>
      <c r="D33" s="239"/>
      <c r="E33" s="30"/>
      <c r="F33" s="30"/>
    </row>
    <row r="34" spans="1:6" x14ac:dyDescent="0.3">
      <c r="E34" s="164"/>
    </row>
    <row r="42" spans="1:6" x14ac:dyDescent="0.3">
      <c r="E42" s="148">
        <v>7</v>
      </c>
    </row>
  </sheetData>
  <sheetProtection algorithmName="SHA-512" hashValue="LB4CozYYiD/J699EBhtwrLjCKy8uoF2OAmAK6NTdVUM6JR4hzjtQsBS9/j1P5YFTo4tBXeZm9KspxboOAq2fLA==" saltValue="H/4i+3dwP0WvL67zLSQA7w==" spinCount="100000" sheet="1" objects="1" scenarios="1" selectLockedCells="1" selectUnlockedCells="1"/>
  <mergeCells count="2">
    <mergeCell ref="A33:D33"/>
    <mergeCell ref="A1:E1"/>
  </mergeCells>
  <pageMargins left="1.1399999999999999" right="0.89" top="0.5" bottom="0.5" header="0.3" footer="0.3"/>
  <pageSetup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4"/>
  <sheetViews>
    <sheetView zoomScaleNormal="100" workbookViewId="0">
      <selection sqref="A1:F1"/>
    </sheetView>
  </sheetViews>
  <sheetFormatPr defaultColWidth="17.33203125" defaultRowHeight="13.8" x14ac:dyDescent="0.25"/>
  <cols>
    <col min="1" max="1" width="17.33203125" style="65"/>
    <col min="2" max="2" width="23.33203125" style="65" customWidth="1"/>
    <col min="3" max="3" width="3.6640625" style="94" customWidth="1"/>
    <col min="4" max="4" width="18.33203125" style="158" customWidth="1"/>
    <col min="5" max="5" width="1.33203125" style="88" customWidth="1"/>
    <col min="6" max="6" width="17.88671875" style="65" customWidth="1"/>
    <col min="7" max="7" width="19.33203125" style="65" bestFit="1" customWidth="1"/>
    <col min="8" max="16384" width="17.33203125" style="65"/>
  </cols>
  <sheetData>
    <row r="1" spans="1:6" s="123" customFormat="1" ht="15" customHeight="1" x14ac:dyDescent="0.3">
      <c r="A1" s="240" t="s">
        <v>0</v>
      </c>
      <c r="B1" s="240"/>
      <c r="C1" s="240"/>
      <c r="D1" s="240"/>
      <c r="E1" s="240"/>
      <c r="F1" s="240"/>
    </row>
    <row r="2" spans="1:6" s="123" customFormat="1" ht="15" customHeight="1" x14ac:dyDescent="0.3">
      <c r="A2" s="119" t="s">
        <v>53</v>
      </c>
      <c r="B2" s="120"/>
      <c r="C2" s="125"/>
      <c r="D2" s="101"/>
      <c r="E2" s="126"/>
      <c r="F2" s="124"/>
    </row>
    <row r="3" spans="1:6" s="118" customFormat="1" ht="15" customHeight="1" x14ac:dyDescent="0.3">
      <c r="A3" s="119" t="s">
        <v>113</v>
      </c>
      <c r="B3" s="120"/>
      <c r="C3" s="121"/>
      <c r="D3" s="119"/>
      <c r="E3" s="122"/>
      <c r="F3" s="120"/>
    </row>
    <row r="4" spans="1:6" ht="15" customHeight="1" x14ac:dyDescent="0.25">
      <c r="A4" s="15" t="s">
        <v>115</v>
      </c>
      <c r="B4" s="29"/>
      <c r="C4" s="89"/>
      <c r="D4" s="67"/>
      <c r="E4" s="87"/>
      <c r="F4" s="29"/>
    </row>
    <row r="5" spans="1:6" ht="15" customHeight="1" x14ac:dyDescent="0.25">
      <c r="A5" s="127" t="s">
        <v>69</v>
      </c>
      <c r="B5" s="29"/>
      <c r="C5" s="89"/>
      <c r="D5" s="67"/>
      <c r="E5" s="87"/>
      <c r="F5" s="29"/>
    </row>
    <row r="6" spans="1:6" ht="9.6" customHeight="1" thickBot="1" x14ac:dyDescent="0.3">
      <c r="A6" s="29"/>
      <c r="B6" s="29"/>
      <c r="C6" s="89"/>
      <c r="D6" s="67"/>
      <c r="E6" s="87"/>
      <c r="F6" s="29"/>
    </row>
    <row r="7" spans="1:6" ht="15" customHeight="1" x14ac:dyDescent="0.25">
      <c r="A7" s="187"/>
      <c r="B7" s="187"/>
      <c r="C7" s="188"/>
      <c r="D7" s="190"/>
      <c r="E7" s="189"/>
      <c r="F7" s="187"/>
    </row>
    <row r="8" spans="1:6" ht="21" customHeight="1" x14ac:dyDescent="0.25">
      <c r="A8" s="72"/>
      <c r="B8" s="72"/>
      <c r="C8" s="91"/>
      <c r="D8" s="184" t="s">
        <v>112</v>
      </c>
      <c r="E8" s="186"/>
      <c r="F8" s="230" t="s">
        <v>106</v>
      </c>
    </row>
    <row r="9" spans="1:6" ht="24.75" customHeight="1" x14ac:dyDescent="0.25">
      <c r="A9" s="67" t="s">
        <v>54</v>
      </c>
      <c r="B9" s="29"/>
      <c r="C9" s="89"/>
      <c r="E9" s="95"/>
    </row>
    <row r="10" spans="1:6" x14ac:dyDescent="0.25">
      <c r="A10" s="29" t="s">
        <v>75</v>
      </c>
      <c r="B10" s="29"/>
      <c r="C10" s="89"/>
      <c r="D10" s="208">
        <v>11443543011</v>
      </c>
      <c r="E10" s="70"/>
      <c r="F10" s="68">
        <v>10264319062</v>
      </c>
    </row>
    <row r="11" spans="1:6" x14ac:dyDescent="0.25">
      <c r="A11" s="29" t="s">
        <v>77</v>
      </c>
      <c r="B11" s="29"/>
      <c r="C11" s="89"/>
      <c r="D11" s="208">
        <v>622260044</v>
      </c>
      <c r="E11" s="70"/>
      <c r="F11" s="68">
        <v>566499891.30999994</v>
      </c>
    </row>
    <row r="12" spans="1:6" x14ac:dyDescent="0.25">
      <c r="A12" s="29" t="s">
        <v>76</v>
      </c>
      <c r="B12" s="29"/>
      <c r="C12" s="89"/>
      <c r="D12" s="208">
        <v>97629678</v>
      </c>
      <c r="E12" s="70"/>
      <c r="F12" s="68">
        <v>122502874.69</v>
      </c>
    </row>
    <row r="13" spans="1:6" x14ac:dyDescent="0.25">
      <c r="A13" s="29" t="s">
        <v>95</v>
      </c>
      <c r="B13" s="29"/>
      <c r="C13" s="89"/>
      <c r="D13" s="208">
        <v>25796060</v>
      </c>
      <c r="E13" s="70"/>
      <c r="F13" s="68">
        <v>33835832</v>
      </c>
    </row>
    <row r="14" spans="1:6" x14ac:dyDescent="0.25">
      <c r="A14" s="29" t="s">
        <v>98</v>
      </c>
      <c r="B14" s="29"/>
      <c r="C14" s="89"/>
      <c r="D14" s="208">
        <v>-567159</v>
      </c>
      <c r="E14" s="65"/>
      <c r="F14" s="68">
        <v>379106.21000000101</v>
      </c>
    </row>
    <row r="15" spans="1:6" x14ac:dyDescent="0.25">
      <c r="A15" s="29" t="s">
        <v>96</v>
      </c>
      <c r="B15" s="29"/>
      <c r="C15" s="89"/>
      <c r="D15" s="208">
        <v>239035620</v>
      </c>
      <c r="E15" s="70"/>
      <c r="F15" s="68">
        <v>60677232</v>
      </c>
    </row>
    <row r="16" spans="1:6" x14ac:dyDescent="0.25">
      <c r="A16" s="29" t="s">
        <v>97</v>
      </c>
      <c r="B16" s="29"/>
      <c r="C16" s="89"/>
      <c r="D16" s="208"/>
      <c r="E16" s="70"/>
    </row>
    <row r="17" spans="1:8" x14ac:dyDescent="0.25">
      <c r="A17" s="116" t="s">
        <v>90</v>
      </c>
      <c r="B17" s="29"/>
      <c r="C17" s="89"/>
      <c r="D17" s="208">
        <v>95856481</v>
      </c>
      <c r="E17" s="70"/>
      <c r="F17" s="68">
        <v>173635539</v>
      </c>
    </row>
    <row r="18" spans="1:8" x14ac:dyDescent="0.25">
      <c r="A18" s="29" t="s">
        <v>78</v>
      </c>
      <c r="B18" s="29"/>
      <c r="C18" s="89"/>
      <c r="D18" s="208">
        <v>-5440228376</v>
      </c>
      <c r="E18" s="70"/>
      <c r="F18" s="68">
        <v>-5870870840</v>
      </c>
    </row>
    <row r="19" spans="1:8" x14ac:dyDescent="0.25">
      <c r="A19" s="29" t="s">
        <v>79</v>
      </c>
      <c r="B19" s="29"/>
      <c r="C19" s="89"/>
      <c r="D19" s="208">
        <v>-283278369</v>
      </c>
      <c r="E19" s="70"/>
      <c r="F19" s="68">
        <v>-379135741.19</v>
      </c>
    </row>
    <row r="20" spans="1:8" ht="18" customHeight="1" x14ac:dyDescent="0.25">
      <c r="A20" s="71" t="s">
        <v>80</v>
      </c>
      <c r="B20" s="71"/>
      <c r="C20" s="90"/>
      <c r="D20" s="209">
        <f>SUM(D10:D19)</f>
        <v>6800046990</v>
      </c>
      <c r="E20" s="96"/>
      <c r="F20" s="167">
        <f>SUM(F10:F19)</f>
        <v>4971842956.0199995</v>
      </c>
    </row>
    <row r="21" spans="1:8" ht="24.75" customHeight="1" x14ac:dyDescent="0.25">
      <c r="A21" s="67" t="s">
        <v>55</v>
      </c>
      <c r="B21" s="29"/>
      <c r="C21" s="89"/>
      <c r="D21" s="208"/>
      <c r="E21" s="70"/>
    </row>
    <row r="22" spans="1:8" x14ac:dyDescent="0.25">
      <c r="A22" s="29" t="s">
        <v>89</v>
      </c>
      <c r="B22" s="29"/>
      <c r="C22" s="89"/>
      <c r="D22" s="208">
        <v>1745468452</v>
      </c>
      <c r="E22" s="70"/>
      <c r="F22" s="68">
        <v>-57786899.390000015</v>
      </c>
    </row>
    <row r="23" spans="1:8" x14ac:dyDescent="0.25">
      <c r="A23" s="29" t="s">
        <v>81</v>
      </c>
      <c r="B23" s="29"/>
      <c r="C23" s="89"/>
      <c r="D23" s="208">
        <v>-1788216653</v>
      </c>
      <c r="E23" s="70"/>
      <c r="F23" s="68">
        <v>-1418253027.3700001</v>
      </c>
    </row>
    <row r="24" spans="1:8" x14ac:dyDescent="0.25">
      <c r="A24" s="29" t="s">
        <v>91</v>
      </c>
      <c r="B24" s="29"/>
      <c r="C24" s="89"/>
      <c r="D24" s="208"/>
      <c r="E24" s="65"/>
    </row>
    <row r="25" spans="1:8" x14ac:dyDescent="0.25">
      <c r="A25" s="116" t="s">
        <v>92</v>
      </c>
      <c r="B25" s="29"/>
      <c r="C25" s="89"/>
      <c r="D25" s="208">
        <v>-92887592</v>
      </c>
      <c r="E25" s="70"/>
      <c r="F25" s="68">
        <v>-79126369.640000001</v>
      </c>
    </row>
    <row r="26" spans="1:8" ht="18" customHeight="1" x14ac:dyDescent="0.25">
      <c r="A26" s="71" t="s">
        <v>82</v>
      </c>
      <c r="B26" s="71"/>
      <c r="C26" s="90"/>
      <c r="D26" s="209">
        <f>SUM(D22:D25)</f>
        <v>-135635793</v>
      </c>
      <c r="E26" s="96"/>
      <c r="F26" s="215">
        <f>SUM(F22:F25)</f>
        <v>-1555166296.4000003</v>
      </c>
    </row>
    <row r="27" spans="1:8" ht="24.75" customHeight="1" x14ac:dyDescent="0.25">
      <c r="A27" s="67" t="s">
        <v>56</v>
      </c>
      <c r="B27" s="29"/>
      <c r="C27" s="89"/>
      <c r="D27" s="208"/>
      <c r="E27" s="70"/>
    </row>
    <row r="28" spans="1:8" x14ac:dyDescent="0.25">
      <c r="A28" s="29" t="s">
        <v>83</v>
      </c>
      <c r="B28" s="29"/>
      <c r="C28" s="89"/>
      <c r="D28" s="208">
        <v>-3042635397</v>
      </c>
      <c r="E28" s="70"/>
      <c r="F28" s="68">
        <v>-725553984</v>
      </c>
    </row>
    <row r="29" spans="1:8" x14ac:dyDescent="0.25">
      <c r="A29" s="29" t="s">
        <v>84</v>
      </c>
      <c r="B29" s="29"/>
      <c r="C29" s="89"/>
      <c r="D29" s="208">
        <v>-1475933195</v>
      </c>
      <c r="E29" s="70"/>
      <c r="F29" s="68">
        <v>-1000993292.11</v>
      </c>
    </row>
    <row r="30" spans="1:8" x14ac:dyDescent="0.25">
      <c r="A30" s="29" t="s">
        <v>85</v>
      </c>
      <c r="B30" s="29"/>
      <c r="C30" s="89"/>
      <c r="D30" s="208">
        <v>14424029</v>
      </c>
      <c r="E30" s="70"/>
      <c r="F30" s="68">
        <v>-19345621</v>
      </c>
    </row>
    <row r="31" spans="1:8" ht="18" customHeight="1" x14ac:dyDescent="0.25">
      <c r="A31" s="71" t="s">
        <v>57</v>
      </c>
      <c r="B31" s="71"/>
      <c r="C31" s="90"/>
      <c r="D31" s="209">
        <f>SUM(D28:D30)</f>
        <v>-4504144563</v>
      </c>
      <c r="E31" s="96"/>
      <c r="F31" s="215">
        <f>SUM(F28:F30)</f>
        <v>-1745892897.1100001</v>
      </c>
      <c r="H31" s="180"/>
    </row>
    <row r="32" spans="1:8" ht="24.75" customHeight="1" x14ac:dyDescent="0.25">
      <c r="A32" s="67" t="s">
        <v>64</v>
      </c>
      <c r="B32" s="29"/>
      <c r="C32" s="89"/>
      <c r="D32" s="208"/>
    </row>
    <row r="33" spans="1:7" x14ac:dyDescent="0.25">
      <c r="A33" s="72" t="s">
        <v>108</v>
      </c>
      <c r="B33" s="72"/>
      <c r="C33" s="91"/>
      <c r="D33" s="218">
        <v>-119981</v>
      </c>
      <c r="E33" s="97"/>
      <c r="F33" s="216">
        <v>-1931372.94</v>
      </c>
      <c r="G33" s="213"/>
    </row>
    <row r="34" spans="1:7" ht="24.75" customHeight="1" x14ac:dyDescent="0.25">
      <c r="A34" s="67" t="s">
        <v>62</v>
      </c>
      <c r="B34" s="29"/>
      <c r="C34" s="89"/>
      <c r="D34" s="208"/>
      <c r="E34" s="70"/>
      <c r="G34" s="165"/>
    </row>
    <row r="35" spans="1:7" x14ac:dyDescent="0.25">
      <c r="A35" s="67" t="s">
        <v>63</v>
      </c>
      <c r="B35" s="29"/>
      <c r="C35" s="89"/>
      <c r="D35" s="208">
        <f>+D20+D26+D31+D33</f>
        <v>2160146653</v>
      </c>
      <c r="E35" s="70"/>
      <c r="F35" s="166">
        <f>+F20+F26+F31+F33</f>
        <v>1668852389.5699987</v>
      </c>
    </row>
    <row r="36" spans="1:7" ht="24.75" customHeight="1" x14ac:dyDescent="0.25">
      <c r="A36" s="67" t="s">
        <v>59</v>
      </c>
      <c r="B36" s="29"/>
      <c r="C36" s="89"/>
      <c r="D36" s="208"/>
      <c r="E36" s="70"/>
    </row>
    <row r="37" spans="1:7" x14ac:dyDescent="0.25">
      <c r="A37" s="73" t="s">
        <v>103</v>
      </c>
      <c r="B37" s="72"/>
      <c r="C37" s="91"/>
      <c r="D37" s="218">
        <v>6191195165</v>
      </c>
      <c r="E37" s="97"/>
      <c r="F37" s="217">
        <v>4522342775</v>
      </c>
    </row>
    <row r="38" spans="1:7" ht="24.75" customHeight="1" x14ac:dyDescent="0.25">
      <c r="A38" s="67" t="s">
        <v>59</v>
      </c>
      <c r="B38" s="29"/>
      <c r="C38" s="89"/>
      <c r="D38" s="208"/>
      <c r="E38" s="70"/>
    </row>
    <row r="39" spans="1:7" ht="14.4" thickBot="1" x14ac:dyDescent="0.3">
      <c r="A39" s="74" t="s">
        <v>102</v>
      </c>
      <c r="B39" s="75"/>
      <c r="C39" s="92"/>
      <c r="D39" s="219">
        <f>+D35+D37</f>
        <v>8351341818</v>
      </c>
      <c r="E39" s="98"/>
      <c r="F39" s="169">
        <f>+F35+F37</f>
        <v>6191195164.5699987</v>
      </c>
    </row>
    <row r="40" spans="1:7" ht="15" thickTop="1" thickBot="1" x14ac:dyDescent="0.3">
      <c r="A40" s="67"/>
      <c r="B40" s="29"/>
      <c r="C40" s="89"/>
      <c r="E40" s="70"/>
      <c r="F40" s="68"/>
    </row>
    <row r="41" spans="1:7" ht="14.4" x14ac:dyDescent="0.3">
      <c r="A41" s="107" t="s">
        <v>58</v>
      </c>
      <c r="B41" s="76"/>
      <c r="C41" s="93"/>
      <c r="D41" s="214"/>
      <c r="E41" s="99"/>
      <c r="F41" s="77"/>
    </row>
    <row r="42" spans="1:7" x14ac:dyDescent="0.25">
      <c r="A42" s="29"/>
      <c r="D42" s="69"/>
      <c r="E42" s="70"/>
    </row>
    <row r="44" spans="1:7" x14ac:dyDescent="0.25">
      <c r="F44" s="148">
        <v>8</v>
      </c>
    </row>
  </sheetData>
  <sheetProtection algorithmName="SHA-512" hashValue="lrLAEzzLRsxNF8BMkRJHndoVhFyXxhBz7WNZobftT+2u2sOtKzjOldvCCnOK8DAoByODcf0dga6d9vzfFCBLoQ==" saltValue="YwgdhU18xbv0NV8Vt4Q0qw==" spinCount="100000" sheet="1" objects="1" scenarios="1" selectLockedCells="1" selectUnlockedCells="1"/>
  <mergeCells count="1">
    <mergeCell ref="A1:F1"/>
  </mergeCells>
  <pageMargins left="1.2" right="0.74" top="0.5" bottom="0.5" header="0.3" footer="0.3"/>
  <pageSetup orientation="portrait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Balance Sheet</vt:lpstr>
      <vt:lpstr>Comprehensive Income </vt:lpstr>
      <vt:lpstr>Equity</vt:lpstr>
      <vt:lpstr>Cash Flows</vt:lpstr>
      <vt:lpstr>'Balance Sheet'!Print_Area</vt:lpstr>
      <vt:lpstr>'Cash Flows'!Print_Area</vt:lpstr>
      <vt:lpstr>'Comprehensive Income '!Print_Area</vt:lpstr>
      <vt:lpstr>Equity!Print_Area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Statements</dc:title>
  <dc:creator>COA - Philippine Ports Authority</dc:creator>
  <cp:lastModifiedBy>COA</cp:lastModifiedBy>
  <cp:lastPrinted>2015-07-24T03:38:31Z</cp:lastPrinted>
  <dcterms:created xsi:type="dcterms:W3CDTF">2011-06-07T01:35:50Z</dcterms:created>
  <dcterms:modified xsi:type="dcterms:W3CDTF">2015-07-24T03:38:47Z</dcterms:modified>
</cp:coreProperties>
</file>